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435" windowHeight="10485" activeTab="1"/>
  </bookViews>
  <sheets>
    <sheet name="LABORATOR" sheetId="1" r:id="rId1"/>
    <sheet name="RADIOLOGIE" sheetId="2" r:id="rId2"/>
    <sheet name="ANAT PAT" sheetId="3" r:id="rId3"/>
  </sheets>
  <definedNames/>
  <calcPr fullCalcOnLoad="1"/>
</workbook>
</file>

<file path=xl/sharedStrings.xml><?xml version="1.0" encoding="utf-8"?>
<sst xmlns="http://schemas.openxmlformats.org/spreadsheetml/2006/main" count="179" uniqueCount="70">
  <si>
    <t>Nr.crt.</t>
  </si>
  <si>
    <t>DENUMIRE FURNIZOR</t>
  </si>
  <si>
    <t>NR. PUNCTE CRITERIUL DE EVALUARE A RESURSELOR 90%</t>
  </si>
  <si>
    <t>NR. PUNCTE CRITERIUL DISPONIBILITATE 10%</t>
  </si>
  <si>
    <t>NR. PUNCTE RESURSE TEHNICE</t>
  </si>
  <si>
    <t>NR. PUNCTE LOGISTICA</t>
  </si>
  <si>
    <t>NR. PUNCTE RESURSE UMANE</t>
  </si>
  <si>
    <t>TOTAL</t>
  </si>
  <si>
    <t>5=2+3+4</t>
  </si>
  <si>
    <t>x</t>
  </si>
  <si>
    <t>NR. PUNCTE CRITERIUL DE EVALUARE A RESURSELOR 
50%</t>
  </si>
  <si>
    <t>NR. PUNCTE  CRITERIUL DE CALITATE 
50%</t>
  </si>
  <si>
    <t>NR. PUNCTE EVALUAREA CAPACITĂȚII  RESURSELOR TEHNICE</t>
  </si>
  <si>
    <t>NR. PUNCTE PENTRU PARTICIPARE LA SCHEMELE DE INTERCOMPARARE LABORATOARE DE ANALIZE MEDICALE 
 50%</t>
  </si>
  <si>
    <t xml:space="preserve">NUMAR PUNCTE AFERENTE CRITERIILOR DE REPARTIZARE A SUMELOR - SERVICII PARACLINICE DE RADIOLOGIE SI IMAGISTICA MEDICALA  </t>
  </si>
  <si>
    <t>CASA DE ASIGURARI DE SANATATE ALBA</t>
  </si>
  <si>
    <t>Spitalul Municipal Sebes</t>
  </si>
  <si>
    <t>Spitalul Municipal Aiud</t>
  </si>
  <si>
    <t>Spitalul Municipal Blaj</t>
  </si>
  <si>
    <t>Spitalul Judetean de Urgenta Alba</t>
  </si>
  <si>
    <t>Dr. Mandrutiu Mihaela-Eco MF</t>
  </si>
  <si>
    <t>Dr. Petruta Marcela-Eco MF</t>
  </si>
  <si>
    <t>Spitalul Municipal Blaj-Eco Clinice</t>
  </si>
  <si>
    <t>SC Tutti Sat-Eco Clinice</t>
  </si>
  <si>
    <t>SC Terra Aster SRL- Radiologie</t>
  </si>
  <si>
    <t>SC Terra Aster SRL- Eco Clinice</t>
  </si>
  <si>
    <t>SC Hiperdia SA Brasov-Scintigrafie</t>
  </si>
  <si>
    <t>SC Gamma MedicalSRL-Scintigrafie</t>
  </si>
  <si>
    <t xml:space="preserve"> POTRIVIT PREVEDERILOR ORDINULUI NR. 196/139/2017</t>
  </si>
  <si>
    <t>Dr. Malinescu Daniela-Eco MF</t>
  </si>
  <si>
    <t>Spitalul Orasenesc Cimpeni-Eco Clinice</t>
  </si>
  <si>
    <t>Phoenix Imagistic SA</t>
  </si>
  <si>
    <t>X</t>
  </si>
  <si>
    <t>Spitalul Orasenesc Cugir</t>
  </si>
  <si>
    <t>Nr. crt.</t>
  </si>
  <si>
    <t>valoarea unui punct pentru criteriul disponibilitate =  -  lei</t>
  </si>
  <si>
    <t>NR. PUNCTE PENTRU SUBCRITERIUL ” ÎNDEPLINIREA CERINȚELOR PENTRU CALITATE ȘI COMPETENȚĂ”, ÎN CONFORMITATE CU SR EN ISO 15189  
50%</t>
  </si>
  <si>
    <t>SC Analimed SRL Blaj</t>
  </si>
  <si>
    <t>SC CDT SRL Sebes</t>
  </si>
  <si>
    <t>SC Ital Med SRL Alba Iulia</t>
  </si>
  <si>
    <t>SC Ital Medical  SRL Cimpeni</t>
  </si>
  <si>
    <t>SC Medisol SRL Alba Iulia</t>
  </si>
  <si>
    <t>SC Medisol SRL Ocna Mures</t>
  </si>
  <si>
    <t>SC Romger Diagnost.SRL Sebes</t>
  </si>
  <si>
    <t>SC Saga SRL Alba Iulia</t>
  </si>
  <si>
    <t>SC Terra Aster SRL Alba Iulia</t>
  </si>
  <si>
    <t>SC Terra Med Laborator SRL  Alba Iulia</t>
  </si>
  <si>
    <t xml:space="preserve">NUMAR PUNCTE AFERENTE CRITERIILOR DE REPARTIZARE A SUMELOR - SERVICII PARACLINICE DE ANATOMIE PATOLOGICA </t>
  </si>
  <si>
    <r>
      <rPr>
        <sz val="10"/>
        <rFont val="Arial"/>
        <family val="2"/>
      </rPr>
      <t>valoarea unui punct pentru subcriteriul ”îndeplinirea cerințelor pentru calitate și competență” în conformitate cu SR EN ISO 15189</t>
    </r>
    <r>
      <rPr>
        <b/>
        <sz val="10"/>
        <rFont val="Arial"/>
        <family val="2"/>
      </rPr>
      <t xml:space="preserve"> = - lei</t>
    </r>
  </si>
  <si>
    <t>DECEMBRIE 2017</t>
  </si>
  <si>
    <r>
      <rPr>
        <sz val="10"/>
        <rFont val="Arial"/>
        <family val="2"/>
      </rPr>
      <t>valoarea unui punct pentru criteriul de evaluare a resurselor</t>
    </r>
    <r>
      <rPr>
        <b/>
        <sz val="10"/>
        <rFont val="Arial"/>
        <family val="2"/>
      </rPr>
      <t xml:space="preserve"> =
 19,283983 lei</t>
    </r>
  </si>
  <si>
    <r>
      <rPr>
        <sz val="10"/>
        <rFont val="Arial"/>
        <family val="2"/>
      </rPr>
      <t>valoarea unui punct pentru subcriteriul ”îndeplinirea cerințelor pentru calitate și competență” în conformitate cu SR EN ISO 15189</t>
    </r>
    <r>
      <rPr>
        <b/>
        <sz val="10"/>
        <rFont val="Arial"/>
        <family val="2"/>
      </rPr>
      <t xml:space="preserve"> = 51,190537 lei</t>
    </r>
  </si>
  <si>
    <r>
      <rPr>
        <sz val="10"/>
        <rFont val="Arial"/>
        <family val="2"/>
      </rPr>
      <t>valoarea unui punct pentru subcriteriul ”participare la schemele de intercomparare laboratoare de analize medicale”</t>
    </r>
    <r>
      <rPr>
        <b/>
        <sz val="10"/>
        <rFont val="Arial"/>
        <family val="2"/>
      </rPr>
      <t xml:space="preserve"> = 11,544536 lei</t>
    </r>
  </si>
  <si>
    <t>FEBRUARIE 2017</t>
  </si>
  <si>
    <t>APRILIE 2017</t>
  </si>
  <si>
    <t>IUNIE 2017</t>
  </si>
  <si>
    <t>IULIE 2017</t>
  </si>
  <si>
    <t>AUGUST 2017</t>
  </si>
  <si>
    <t>8=7-(2+3+4+5+6)</t>
  </si>
  <si>
    <t xml:space="preserve">NUMAR PUNCTE AFERENTE CRITERIILOR DE REPARTIZARE A SUMELOR - SERVICII PARACLINICE - LABORATOR </t>
  </si>
  <si>
    <t>SITUATIA PRIVIND VALOAREA DIMINUATA/SUPLIMENTATA - SERVICII PARACLINICE DE LABORATOR  LA 04 DECEMBRIE 2017</t>
  </si>
  <si>
    <t xml:space="preserve">VALOARE CONTRACT  (lei) </t>
  </si>
  <si>
    <r>
      <rPr>
        <sz val="10"/>
        <rFont val="Arial"/>
        <family val="2"/>
      </rPr>
      <t>valoarea unui punct pentru subcriteriul ”participare la schemele de intercomparare laboratoare de analize medicale”</t>
    </r>
    <r>
      <rPr>
        <b/>
        <sz val="10"/>
        <rFont val="Arial"/>
        <family val="2"/>
      </rPr>
      <t xml:space="preserve"> = 86,79 lei</t>
    </r>
  </si>
  <si>
    <r>
      <rPr>
        <sz val="10"/>
        <rFont val="Arial"/>
        <family val="2"/>
      </rPr>
      <t>valoarea unui punct pentru criteriul de evaluare a resurselor</t>
    </r>
    <r>
      <rPr>
        <b/>
        <sz val="10"/>
        <rFont val="Arial"/>
        <family val="2"/>
      </rPr>
      <t xml:space="preserve"> =
 5,6296216 lei</t>
    </r>
  </si>
  <si>
    <t>SITUATIA PRIVIND VALOAREA SUPLIMENTATA - SERVICII PARACLINICE-ANATOMIE PATOLOGICA  PTR. LUNA DECEMBRIE 2017</t>
  </si>
  <si>
    <t xml:space="preserve">VALOARE SUPLIMENTATA CONTRACT DECEMBRIE 2017 (lei) </t>
  </si>
  <si>
    <t>3=2</t>
  </si>
  <si>
    <t>valoarea unui punct pentru criteriul de evaluare a resurselor =
 39,5332397 lei</t>
  </si>
  <si>
    <t>valoarea unui punct pentru criteriul de evaluare a resurselor =
 5,0957219 lei</t>
  </si>
  <si>
    <t>SITUATIA PRIVIND VALOAREA DIMINUATA/SUPLIMENTATA - SERVICII PARACLINICE DE RADIOLOGIE si IMAGISTICA MEDICALA  LA 04 DECEMBRIE 2017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</si>
</sst>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.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Times New Roman"/>
      <family val="1"/>
    </font>
    <font>
      <sz val="11"/>
      <name val="Calibri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3" fontId="2" fillId="0" borderId="7" applyNumberFormat="0" applyFont="0" applyBorder="0" applyAlignment="0"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2" borderId="8" applyNumberFormat="0" applyFont="0" applyAlignment="0" applyProtection="0"/>
    <xf numFmtId="0" fontId="43" fillId="27" borderId="9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</cellStyleXfs>
  <cellXfs count="157">
    <xf numFmtId="0" fontId="0" fillId="0" borderId="0" xfId="0" applyFont="1" applyAlignment="1">
      <alignment/>
    </xf>
    <xf numFmtId="2" fontId="3" fillId="0" borderId="0" xfId="55" applyNumberFormat="1" applyFont="1" applyFill="1" applyBorder="1" applyAlignment="1">
      <alignment vertical="center"/>
      <protection/>
    </xf>
    <xf numFmtId="2" fontId="3" fillId="0" borderId="0" xfId="55" applyNumberFormat="1" applyFont="1" applyFill="1" applyBorder="1" applyAlignment="1">
      <alignment vertical="center" wrapText="1"/>
      <protection/>
    </xf>
    <xf numFmtId="4" fontId="3" fillId="0" borderId="0" xfId="55" applyNumberFormat="1" applyFont="1" applyFill="1" applyBorder="1" applyAlignment="1">
      <alignment vertical="center"/>
      <protection/>
    </xf>
    <xf numFmtId="0" fontId="0" fillId="0" borderId="0" xfId="0" applyBorder="1" applyAlignment="1">
      <alignment/>
    </xf>
    <xf numFmtId="0" fontId="4" fillId="0" borderId="0" xfId="55" applyNumberFormat="1" applyFont="1" applyFill="1" applyBorder="1" applyAlignment="1">
      <alignment vertical="center" wrapText="1"/>
      <protection/>
    </xf>
    <xf numFmtId="0" fontId="5" fillId="0" borderId="0" xfId="55" applyNumberFormat="1" applyFont="1" applyFill="1" applyBorder="1" applyAlignment="1">
      <alignment horizontal="left" vertical="center"/>
      <protection/>
    </xf>
    <xf numFmtId="0" fontId="6" fillId="0" borderId="0" xfId="55" applyNumberFormat="1" applyFont="1" applyFill="1" applyBorder="1" applyAlignment="1">
      <alignment horizontal="center" vertical="center"/>
      <protection/>
    </xf>
    <xf numFmtId="0" fontId="7" fillId="0" borderId="0" xfId="0" applyFont="1" applyBorder="1" applyAlignment="1">
      <alignment/>
    </xf>
    <xf numFmtId="0" fontId="8" fillId="0" borderId="7" xfId="56" applyFont="1" applyFill="1" applyBorder="1" applyAlignment="1">
      <alignment horizontal="center" vertical="center" wrapText="1"/>
      <protection/>
    </xf>
    <xf numFmtId="0" fontId="8" fillId="0" borderId="7" xfId="57" applyFont="1" applyFill="1" applyBorder="1" applyAlignment="1">
      <alignment horizontal="center" vertical="center" wrapText="1"/>
      <protection/>
    </xf>
    <xf numFmtId="4" fontId="8" fillId="0" borderId="7" xfId="56" applyNumberFormat="1" applyFont="1" applyFill="1" applyBorder="1" applyAlignment="1">
      <alignment horizontal="center" vertical="center" wrapText="1"/>
      <protection/>
    </xf>
    <xf numFmtId="1" fontId="9" fillId="0" borderId="7" xfId="55" applyNumberFormat="1" applyFont="1" applyFill="1" applyBorder="1" applyAlignment="1">
      <alignment horizontal="center" vertical="center" wrapText="1"/>
      <protection/>
    </xf>
    <xf numFmtId="1" fontId="9" fillId="0" borderId="7" xfId="57" applyNumberFormat="1" applyFont="1" applyFill="1" applyBorder="1" applyAlignment="1">
      <alignment horizontal="center" vertical="center" wrapText="1"/>
      <protection/>
    </xf>
    <xf numFmtId="1" fontId="9" fillId="0" borderId="7" xfId="56" applyNumberFormat="1" applyFont="1" applyFill="1" applyBorder="1" applyAlignment="1">
      <alignment horizontal="center" vertical="center" wrapText="1"/>
      <protection/>
    </xf>
    <xf numFmtId="0" fontId="2" fillId="33" borderId="7" xfId="55" applyNumberFormat="1" applyFont="1" applyFill="1" applyBorder="1" applyAlignment="1">
      <alignment horizontal="center" vertical="center" wrapText="1"/>
      <protection/>
    </xf>
    <xf numFmtId="4" fontId="2" fillId="0" borderId="7" xfId="56" applyNumberFormat="1" applyFont="1" applyFill="1" applyBorder="1" applyAlignment="1">
      <alignment horizontal="center" vertical="center" wrapText="1"/>
      <protection/>
    </xf>
    <xf numFmtId="0" fontId="8" fillId="0" borderId="7" xfId="56" applyFont="1" applyFill="1" applyBorder="1" applyAlignment="1">
      <alignment horizontal="center" vertical="center"/>
      <protection/>
    </xf>
    <xf numFmtId="4" fontId="8" fillId="0" borderId="7" xfId="56" applyNumberFormat="1" applyFont="1" applyFill="1" applyBorder="1" applyAlignment="1">
      <alignment horizontal="center" vertical="center"/>
      <protection/>
    </xf>
    <xf numFmtId="0" fontId="2" fillId="0" borderId="0" xfId="56" applyFont="1" applyFill="1" applyAlignment="1">
      <alignment vertical="center"/>
      <protection/>
    </xf>
    <xf numFmtId="4" fontId="2" fillId="0" borderId="0" xfId="56" applyNumberFormat="1" applyFont="1" applyFill="1" applyAlignment="1">
      <alignment vertical="center"/>
      <protection/>
    </xf>
    <xf numFmtId="0" fontId="10" fillId="0" borderId="0" xfId="0" applyFont="1" applyAlignment="1">
      <alignment/>
    </xf>
    <xf numFmtId="0" fontId="8" fillId="0" borderId="0" xfId="56" applyFont="1" applyFill="1" applyAlignment="1">
      <alignment vertical="center"/>
      <protection/>
    </xf>
    <xf numFmtId="4" fontId="8" fillId="0" borderId="0" xfId="56" applyNumberFormat="1" applyFont="1" applyFill="1" applyAlignment="1">
      <alignment vertical="center"/>
      <protection/>
    </xf>
    <xf numFmtId="49" fontId="8" fillId="0" borderId="7" xfId="56" applyNumberFormat="1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4" fontId="8" fillId="0" borderId="0" xfId="56" applyNumberFormat="1" applyFont="1" applyFill="1" applyBorder="1" applyAlignment="1">
      <alignment vertical="center" wrapText="1"/>
      <protection/>
    </xf>
    <xf numFmtId="4" fontId="8" fillId="0" borderId="0" xfId="56" applyNumberFormat="1" applyFont="1" applyFill="1" applyBorder="1" applyAlignment="1">
      <alignment horizontal="center" vertical="center" wrapText="1"/>
      <protection/>
    </xf>
    <xf numFmtId="49" fontId="0" fillId="0" borderId="0" xfId="0" applyNumberForma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2" fontId="4" fillId="0" borderId="0" xfId="55" applyNumberFormat="1" applyFont="1" applyFill="1" applyBorder="1" applyAlignment="1">
      <alignment vertical="center"/>
      <protection/>
    </xf>
    <xf numFmtId="4" fontId="2" fillId="0" borderId="0" xfId="56" applyNumberFormat="1" applyFont="1" applyFill="1" applyAlignment="1">
      <alignment vertical="center"/>
      <protection/>
    </xf>
    <xf numFmtId="4" fontId="3" fillId="0" borderId="0" xfId="56" applyNumberFormat="1" applyFont="1" applyFill="1" applyAlignment="1">
      <alignment vertical="center"/>
      <protection/>
    </xf>
    <xf numFmtId="0" fontId="8" fillId="0" borderId="0" xfId="56" applyFont="1" applyFill="1" applyBorder="1" applyAlignment="1">
      <alignment horizontal="center" vertical="center"/>
      <protection/>
    </xf>
    <xf numFmtId="4" fontId="8" fillId="0" borderId="0" xfId="56" applyNumberFormat="1" applyFont="1" applyFill="1" applyBorder="1" applyAlignment="1">
      <alignment vertical="center" wrapText="1"/>
      <protection/>
    </xf>
    <xf numFmtId="0" fontId="8" fillId="0" borderId="0" xfId="0" applyFont="1" applyBorder="1" applyAlignment="1">
      <alignment horizontal="center" vertical="center"/>
    </xf>
    <xf numFmtId="0" fontId="11" fillId="0" borderId="0" xfId="0" applyFont="1" applyAlignment="1">
      <alignment/>
    </xf>
    <xf numFmtId="4" fontId="8" fillId="0" borderId="7" xfId="56" applyNumberFormat="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/>
    </xf>
    <xf numFmtId="0" fontId="8" fillId="0" borderId="11" xfId="57" applyFont="1" applyFill="1" applyBorder="1" applyAlignment="1">
      <alignment horizontal="center" vertical="center" wrapText="1"/>
      <protection/>
    </xf>
    <xf numFmtId="171" fontId="12" fillId="0" borderId="7" xfId="42" applyFont="1" applyFill="1" applyBorder="1" applyAlignment="1">
      <alignment horizontal="center" vertical="center" wrapText="1"/>
    </xf>
    <xf numFmtId="171" fontId="2" fillId="0" borderId="7" xfId="42" applyFont="1" applyFill="1" applyBorder="1" applyAlignment="1">
      <alignment horizontal="center" vertical="center" wrapText="1"/>
    </xf>
    <xf numFmtId="1" fontId="12" fillId="0" borderId="7" xfId="57" applyNumberFormat="1" applyFont="1" applyFill="1" applyBorder="1" applyAlignment="1">
      <alignment horizontal="center" vertical="center" wrapText="1"/>
      <protection/>
    </xf>
    <xf numFmtId="0" fontId="8" fillId="0" borderId="11" xfId="56" applyFont="1" applyFill="1" applyBorder="1" applyAlignment="1">
      <alignment horizontal="center" vertical="center" wrapText="1"/>
      <protection/>
    </xf>
    <xf numFmtId="0" fontId="2" fillId="33" borderId="11" xfId="55" applyNumberFormat="1" applyFont="1" applyFill="1" applyBorder="1" applyAlignment="1">
      <alignment horizontal="center" vertical="center" wrapText="1"/>
      <protection/>
    </xf>
    <xf numFmtId="0" fontId="2" fillId="0" borderId="0" xfId="55" applyNumberFormat="1" applyFont="1" applyFill="1" applyBorder="1" applyAlignment="1">
      <alignment horizontal="center" vertical="center" wrapText="1"/>
      <protection/>
    </xf>
    <xf numFmtId="0" fontId="2" fillId="33" borderId="0" xfId="55" applyNumberFormat="1" applyFont="1" applyFill="1" applyBorder="1" applyAlignment="1">
      <alignment horizontal="center" vertical="center" wrapText="1"/>
      <protection/>
    </xf>
    <xf numFmtId="171" fontId="2" fillId="0" borderId="0" xfId="42" applyFont="1" applyFill="1" applyBorder="1" applyAlignment="1">
      <alignment horizontal="center" vertical="center" wrapText="1"/>
    </xf>
    <xf numFmtId="171" fontId="12" fillId="0" borderId="0" xfId="42" applyFont="1" applyFill="1" applyBorder="1" applyAlignment="1">
      <alignment horizontal="center" vertical="center" wrapText="1"/>
    </xf>
    <xf numFmtId="171" fontId="9" fillId="0" borderId="0" xfId="42" applyFont="1" applyFill="1" applyBorder="1" applyAlignment="1">
      <alignment horizontal="center" vertical="center" wrapText="1"/>
    </xf>
    <xf numFmtId="43" fontId="9" fillId="0" borderId="0" xfId="0" applyNumberFormat="1" applyFont="1" applyAlignment="1">
      <alignment horizontal="center"/>
    </xf>
    <xf numFmtId="43" fontId="9" fillId="0" borderId="0" xfId="0" applyNumberFormat="1" applyFont="1" applyBorder="1" applyAlignment="1">
      <alignment horizontal="center" vertical="center"/>
    </xf>
    <xf numFmtId="43" fontId="0" fillId="0" borderId="0" xfId="0" applyNumberFormat="1" applyBorder="1" applyAlignment="1">
      <alignment vertical="center"/>
    </xf>
    <xf numFmtId="0" fontId="8" fillId="0" borderId="7" xfId="55" applyNumberFormat="1" applyFont="1" applyFill="1" applyBorder="1" applyAlignment="1">
      <alignment horizontal="center" vertical="center" wrapText="1"/>
      <protection/>
    </xf>
    <xf numFmtId="0" fontId="8" fillId="0" borderId="0" xfId="55" applyNumberFormat="1" applyFont="1" applyFill="1" applyBorder="1" applyAlignment="1">
      <alignment horizontal="center" vertical="center" wrapText="1"/>
      <protection/>
    </xf>
    <xf numFmtId="0" fontId="8" fillId="33" borderId="0" xfId="55" applyNumberFormat="1" applyFont="1" applyFill="1" applyBorder="1" applyAlignment="1">
      <alignment horizontal="center" vertical="center" wrapText="1"/>
      <protection/>
    </xf>
    <xf numFmtId="0" fontId="8" fillId="0" borderId="11" xfId="55" applyNumberFormat="1" applyFont="1" applyFill="1" applyBorder="1" applyAlignment="1">
      <alignment horizontal="center" vertical="center" wrapText="1"/>
      <protection/>
    </xf>
    <xf numFmtId="0" fontId="0" fillId="0" borderId="7" xfId="0" applyBorder="1" applyAlignment="1">
      <alignment horizontal="center" vertical="center" wrapText="1"/>
    </xf>
    <xf numFmtId="0" fontId="2" fillId="33" borderId="7" xfId="55" applyNumberFormat="1" applyFont="1" applyFill="1" applyBorder="1" applyAlignment="1">
      <alignment horizontal="left" vertical="center" wrapText="1"/>
      <protection/>
    </xf>
    <xf numFmtId="0" fontId="8" fillId="0" borderId="7" xfId="56" applyFont="1" applyFill="1" applyBorder="1" applyAlignment="1">
      <alignment vertical="center" wrapText="1"/>
      <protection/>
    </xf>
    <xf numFmtId="4" fontId="8" fillId="0" borderId="0" xfId="56" applyNumberFormat="1" applyFont="1" applyFill="1" applyBorder="1" applyAlignment="1">
      <alignment horizontal="center" vertical="center" wrapText="1"/>
      <protection/>
    </xf>
    <xf numFmtId="4" fontId="8" fillId="0" borderId="0" xfId="56" applyNumberFormat="1" applyFont="1" applyFill="1" applyBorder="1" applyAlignment="1">
      <alignment horizontal="center" vertical="center"/>
      <protection/>
    </xf>
    <xf numFmtId="171" fontId="8" fillId="0" borderId="7" xfId="42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" fontId="6" fillId="0" borderId="0" xfId="55" applyNumberFormat="1" applyFont="1" applyFill="1" applyBorder="1" applyAlignment="1">
      <alignment vertical="center"/>
      <protection/>
    </xf>
    <xf numFmtId="0" fontId="6" fillId="0" borderId="0" xfId="56" applyFont="1" applyFill="1" applyAlignment="1">
      <alignment vertical="center"/>
      <protection/>
    </xf>
    <xf numFmtId="0" fontId="0" fillId="0" borderId="11" xfId="0" applyBorder="1" applyAlignment="1">
      <alignment horizontal="center" vertical="center" wrapText="1"/>
    </xf>
    <xf numFmtId="1" fontId="8" fillId="0" borderId="7" xfId="57" applyNumberFormat="1" applyFont="1" applyFill="1" applyBorder="1" applyAlignment="1">
      <alignment horizontal="center" vertical="center" wrapText="1"/>
      <protection/>
    </xf>
    <xf numFmtId="4" fontId="12" fillId="0" borderId="7" xfId="56" applyNumberFormat="1" applyFont="1" applyFill="1" applyBorder="1" applyAlignment="1">
      <alignment horizontal="right" vertical="center" wrapText="1"/>
      <protection/>
    </xf>
    <xf numFmtId="171" fontId="8" fillId="0" borderId="7" xfId="42" applyFont="1" applyFill="1" applyBorder="1" applyAlignment="1">
      <alignment horizontal="center" vertical="center" wrapText="1"/>
    </xf>
    <xf numFmtId="4" fontId="8" fillId="0" borderId="7" xfId="42" applyNumberFormat="1" applyFont="1" applyFill="1" applyBorder="1" applyAlignment="1">
      <alignment horizontal="right" vertical="center" wrapText="1"/>
    </xf>
    <xf numFmtId="4" fontId="8" fillId="0" borderId="7" xfId="56" applyNumberFormat="1" applyFont="1" applyFill="1" applyBorder="1" applyAlignment="1">
      <alignment horizontal="right" vertical="center"/>
      <protection/>
    </xf>
    <xf numFmtId="4" fontId="12" fillId="0" borderId="7" xfId="42" applyNumberFormat="1" applyFont="1" applyFill="1" applyBorder="1" applyAlignment="1">
      <alignment horizontal="right" vertical="center" wrapText="1"/>
    </xf>
    <xf numFmtId="4" fontId="2" fillId="0" borderId="7" xfId="42" applyNumberFormat="1" applyFont="1" applyFill="1" applyBorder="1" applyAlignment="1">
      <alignment horizontal="right" vertical="center" wrapText="1"/>
    </xf>
    <xf numFmtId="1" fontId="12" fillId="0" borderId="7" xfId="57" applyNumberFormat="1" applyFont="1" applyFill="1" applyBorder="1" applyAlignment="1">
      <alignment vertical="center" wrapText="1"/>
      <protection/>
    </xf>
    <xf numFmtId="4" fontId="9" fillId="0" borderId="7" xfId="42" applyNumberFormat="1" applyFont="1" applyFill="1" applyBorder="1" applyAlignment="1">
      <alignment horizontal="right" vertical="center" wrapText="1"/>
    </xf>
    <xf numFmtId="4" fontId="8" fillId="0" borderId="7" xfId="42" applyNumberFormat="1" applyFont="1" applyFill="1" applyBorder="1" applyAlignment="1">
      <alignment horizontal="right" vertical="center"/>
    </xf>
    <xf numFmtId="4" fontId="0" fillId="0" borderId="0" xfId="0" applyNumberFormat="1" applyAlignment="1">
      <alignment/>
    </xf>
    <xf numFmtId="4" fontId="2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/>
    </xf>
    <xf numFmtId="0" fontId="2" fillId="33" borderId="11" xfId="55" applyNumberFormat="1" applyFont="1" applyFill="1" applyBorder="1" applyAlignment="1">
      <alignment horizontal="left" vertical="center" wrapText="1"/>
      <protection/>
    </xf>
    <xf numFmtId="4" fontId="9" fillId="0" borderId="11" xfId="42" applyNumberFormat="1" applyFont="1" applyFill="1" applyBorder="1" applyAlignment="1">
      <alignment horizontal="right" vertical="center" wrapText="1"/>
    </xf>
    <xf numFmtId="1" fontId="9" fillId="0" borderId="13" xfId="55" applyNumberFormat="1" applyFont="1" applyFill="1" applyBorder="1" applyAlignment="1">
      <alignment horizontal="center" vertical="center" wrapText="1"/>
      <protection/>
    </xf>
    <xf numFmtId="1" fontId="9" fillId="0" borderId="14" xfId="57" applyNumberFormat="1" applyFont="1" applyFill="1" applyBorder="1" applyAlignment="1">
      <alignment horizontal="center" vertical="center" wrapText="1"/>
      <protection/>
    </xf>
    <xf numFmtId="1" fontId="9" fillId="0" borderId="14" xfId="56" applyNumberFormat="1" applyFont="1" applyFill="1" applyBorder="1" applyAlignment="1">
      <alignment horizontal="center" vertical="center" wrapText="1"/>
      <protection/>
    </xf>
    <xf numFmtId="0" fontId="47" fillId="0" borderId="14" xfId="0" applyFont="1" applyBorder="1" applyAlignment="1">
      <alignment horizontal="center" vertical="center" wrapText="1"/>
    </xf>
    <xf numFmtId="1" fontId="9" fillId="0" borderId="15" xfId="56" applyNumberFormat="1" applyFont="1" applyFill="1" applyBorder="1" applyAlignment="1">
      <alignment horizontal="center" vertical="center" wrapText="1"/>
      <protection/>
    </xf>
    <xf numFmtId="49" fontId="8" fillId="0" borderId="16" xfId="56" applyNumberFormat="1" applyFont="1" applyFill="1" applyBorder="1" applyAlignment="1">
      <alignment horizontal="center" vertical="center" wrapText="1"/>
      <protection/>
    </xf>
    <xf numFmtId="49" fontId="8" fillId="0" borderId="17" xfId="56" applyNumberFormat="1" applyFont="1" applyFill="1" applyBorder="1" applyAlignment="1">
      <alignment horizontal="center" vertical="center" wrapText="1"/>
      <protection/>
    </xf>
    <xf numFmtId="4" fontId="12" fillId="0" borderId="11" xfId="42" applyNumberFormat="1" applyFont="1" applyFill="1" applyBorder="1" applyAlignment="1">
      <alignment horizontal="right" vertical="center" wrapText="1"/>
    </xf>
    <xf numFmtId="4" fontId="12" fillId="0" borderId="7" xfId="42" applyNumberFormat="1" applyFont="1" applyFill="1" applyBorder="1" applyAlignment="1">
      <alignment horizontal="right" vertical="center" wrapText="1"/>
    </xf>
    <xf numFmtId="4" fontId="0" fillId="0" borderId="11" xfId="0" applyNumberFormat="1" applyFont="1" applyBorder="1" applyAlignment="1">
      <alignment horizontal="right" vertical="center" wrapText="1"/>
    </xf>
    <xf numFmtId="4" fontId="0" fillId="0" borderId="7" xfId="0" applyNumberFormat="1" applyFont="1" applyBorder="1" applyAlignment="1">
      <alignment horizontal="right" vertical="center" wrapText="1"/>
    </xf>
    <xf numFmtId="4" fontId="0" fillId="0" borderId="7" xfId="0" applyNumberFormat="1" applyFont="1" applyBorder="1" applyAlignment="1">
      <alignment horizontal="right" vertical="center"/>
    </xf>
    <xf numFmtId="4" fontId="2" fillId="0" borderId="7" xfId="42" applyNumberFormat="1" applyFont="1" applyFill="1" applyBorder="1" applyAlignment="1">
      <alignment horizontal="right" vertical="center"/>
    </xf>
    <xf numFmtId="0" fontId="0" fillId="0" borderId="7" xfId="0" applyFont="1" applyFill="1" applyBorder="1" applyAlignment="1">
      <alignment horizontal="right" vertical="center"/>
    </xf>
    <xf numFmtId="1" fontId="9" fillId="0" borderId="11" xfId="55" applyNumberFormat="1" applyFont="1" applyFill="1" applyBorder="1" applyAlignment="1">
      <alignment horizontal="center" vertical="center" wrapText="1"/>
      <protection/>
    </xf>
    <xf numFmtId="1" fontId="12" fillId="0" borderId="11" xfId="57" applyNumberFormat="1" applyFont="1" applyFill="1" applyBorder="1" applyAlignment="1">
      <alignment horizontal="center" vertical="center" wrapText="1"/>
      <protection/>
    </xf>
    <xf numFmtId="49" fontId="8" fillId="0" borderId="18" xfId="56" applyNumberFormat="1" applyFont="1" applyFill="1" applyBorder="1" applyAlignment="1">
      <alignment horizontal="center" vertical="center" wrapText="1"/>
      <protection/>
    </xf>
    <xf numFmtId="49" fontId="8" fillId="0" borderId="19" xfId="56" applyNumberFormat="1" applyFont="1" applyFill="1" applyBorder="1" applyAlignment="1">
      <alignment horizontal="center" vertical="center" wrapText="1"/>
      <protection/>
    </xf>
    <xf numFmtId="1" fontId="9" fillId="0" borderId="20" xfId="56" applyNumberFormat="1" applyFont="1" applyFill="1" applyBorder="1" applyAlignment="1">
      <alignment horizontal="center" vertical="center" wrapText="1"/>
      <protection/>
    </xf>
    <xf numFmtId="0" fontId="47" fillId="0" borderId="20" xfId="0" applyFont="1" applyBorder="1" applyAlignment="1">
      <alignment horizontal="center" vertical="center" wrapText="1"/>
    </xf>
    <xf numFmtId="4" fontId="9" fillId="0" borderId="7" xfId="42" applyNumberFormat="1" applyFont="1" applyFill="1" applyBorder="1" applyAlignment="1">
      <alignment horizontal="right" vertical="center"/>
    </xf>
    <xf numFmtId="4" fontId="9" fillId="0" borderId="7" xfId="42" applyNumberFormat="1" applyFont="1" applyFill="1" applyBorder="1" applyAlignment="1">
      <alignment horizontal="right" vertical="center" wrapText="1"/>
    </xf>
    <xf numFmtId="0" fontId="0" fillId="0" borderId="7" xfId="0" applyBorder="1" applyAlignment="1">
      <alignment horizontal="right" vertical="center" wrapText="1"/>
    </xf>
    <xf numFmtId="4" fontId="8" fillId="0" borderId="21" xfId="56" applyNumberFormat="1" applyFont="1" applyFill="1" applyBorder="1" applyAlignment="1">
      <alignment horizontal="center" vertical="center" wrapText="1"/>
      <protection/>
    </xf>
    <xf numFmtId="4" fontId="8" fillId="0" borderId="22" xfId="56" applyNumberFormat="1" applyFont="1" applyFill="1" applyBorder="1" applyAlignment="1">
      <alignment horizontal="center" vertical="center" wrapText="1"/>
      <protection/>
    </xf>
    <xf numFmtId="0" fontId="8" fillId="0" borderId="23" xfId="57" applyFont="1" applyFill="1" applyBorder="1" applyAlignment="1">
      <alignment horizontal="center" vertical="center" wrapText="1"/>
      <protection/>
    </xf>
    <xf numFmtId="0" fontId="8" fillId="0" borderId="14" xfId="57" applyFont="1" applyFill="1" applyBorder="1" applyAlignment="1">
      <alignment horizontal="center" vertical="center" wrapText="1"/>
      <protection/>
    </xf>
    <xf numFmtId="0" fontId="8" fillId="0" borderId="24" xfId="56" applyFont="1" applyFill="1" applyBorder="1" applyAlignment="1">
      <alignment horizontal="center" vertical="center" wrapText="1"/>
      <protection/>
    </xf>
    <xf numFmtId="0" fontId="8" fillId="0" borderId="13" xfId="56" applyFont="1" applyFill="1" applyBorder="1" applyAlignment="1">
      <alignment horizontal="center" vertical="center" wrapText="1"/>
      <protection/>
    </xf>
    <xf numFmtId="4" fontId="8" fillId="0" borderId="7" xfId="56" applyNumberFormat="1" applyFont="1" applyFill="1" applyBorder="1" applyAlignment="1">
      <alignment horizontal="center" vertical="center" wrapText="1"/>
      <protection/>
    </xf>
    <xf numFmtId="4" fontId="8" fillId="0" borderId="25" xfId="56" applyNumberFormat="1" applyFont="1" applyFill="1" applyBorder="1" applyAlignment="1">
      <alignment horizontal="center" vertical="center" wrapText="1"/>
      <protection/>
    </xf>
    <xf numFmtId="4" fontId="8" fillId="0" borderId="26" xfId="56" applyNumberFormat="1" applyFont="1" applyFill="1" applyBorder="1" applyAlignment="1">
      <alignment horizontal="center" vertical="center"/>
      <protection/>
    </xf>
    <xf numFmtId="4" fontId="8" fillId="0" borderId="27" xfId="56" applyNumberFormat="1" applyFont="1" applyFill="1" applyBorder="1" applyAlignment="1">
      <alignment horizontal="center" vertical="center"/>
      <protection/>
    </xf>
    <xf numFmtId="0" fontId="3" fillId="0" borderId="0" xfId="55" applyNumberFormat="1" applyFont="1" applyFill="1" applyBorder="1" applyAlignment="1">
      <alignment horizontal="center" vertical="center"/>
      <protection/>
    </xf>
    <xf numFmtId="0" fontId="8" fillId="0" borderId="0" xfId="56" applyFont="1" applyFill="1" applyBorder="1" applyAlignment="1">
      <alignment vertical="center" wrapText="1"/>
      <protection/>
    </xf>
    <xf numFmtId="0" fontId="0" fillId="0" borderId="26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49" fontId="8" fillId="0" borderId="25" xfId="56" applyNumberFormat="1" applyFont="1" applyFill="1" applyBorder="1" applyAlignment="1">
      <alignment horizontal="center" vertical="center" wrapText="1"/>
      <protection/>
    </xf>
    <xf numFmtId="0" fontId="0" fillId="0" borderId="27" xfId="0" applyBorder="1" applyAlignment="1">
      <alignment horizontal="center" vertical="center" wrapText="1"/>
    </xf>
    <xf numFmtId="0" fontId="8" fillId="0" borderId="28" xfId="56" applyFont="1" applyFill="1" applyBorder="1" applyAlignment="1">
      <alignment horizontal="center" vertical="center" wrapText="1"/>
      <protection/>
    </xf>
    <xf numFmtId="0" fontId="8" fillId="0" borderId="11" xfId="56" applyFont="1" applyFill="1" applyBorder="1" applyAlignment="1">
      <alignment horizontal="center" vertical="center" wrapText="1"/>
      <protection/>
    </xf>
    <xf numFmtId="0" fontId="8" fillId="0" borderId="28" xfId="57" applyFont="1" applyFill="1" applyBorder="1" applyAlignment="1">
      <alignment horizontal="center" vertical="center" wrapText="1"/>
      <protection/>
    </xf>
    <xf numFmtId="0" fontId="8" fillId="0" borderId="11" xfId="57" applyFont="1" applyFill="1" applyBorder="1" applyAlignment="1">
      <alignment horizontal="center" vertical="center" wrapText="1"/>
      <protection/>
    </xf>
    <xf numFmtId="0" fontId="5" fillId="0" borderId="0" xfId="55" applyNumberFormat="1" applyFont="1" applyFill="1" applyBorder="1" applyAlignment="1">
      <alignment horizontal="center" vertical="center"/>
      <protection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4" fontId="8" fillId="0" borderId="0" xfId="56" applyNumberFormat="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171" fontId="8" fillId="0" borderId="25" xfId="42" applyFont="1" applyFill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6" fillId="0" borderId="0" xfId="55" applyNumberFormat="1" applyFont="1" applyFill="1" applyBorder="1" applyAlignment="1">
      <alignment horizontal="center" vertical="center"/>
      <protection/>
    </xf>
    <xf numFmtId="1" fontId="9" fillId="0" borderId="25" xfId="56" applyNumberFormat="1" applyFont="1" applyFill="1" applyBorder="1" applyAlignment="1">
      <alignment horizontal="center" vertical="center" wrapText="1"/>
      <protection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171" fontId="2" fillId="0" borderId="25" xfId="42" applyFont="1" applyFill="1" applyBorder="1" applyAlignment="1">
      <alignment horizontal="center" vertical="center" wrapText="1"/>
    </xf>
    <xf numFmtId="4" fontId="12" fillId="0" borderId="7" xfId="42" applyNumberFormat="1" applyFont="1" applyFill="1" applyBorder="1" applyAlignment="1">
      <alignment horizontal="right" vertical="center"/>
    </xf>
    <xf numFmtId="4" fontId="48" fillId="0" borderId="7" xfId="0" applyNumberFormat="1" applyFont="1" applyBorder="1" applyAlignment="1">
      <alignment horizontal="right" vertical="center"/>
    </xf>
    <xf numFmtId="4" fontId="48" fillId="0" borderId="11" xfId="0" applyNumberFormat="1" applyFont="1" applyBorder="1" applyAlignment="1">
      <alignment horizontal="right" vertical="center" wrapText="1"/>
    </xf>
    <xf numFmtId="4" fontId="48" fillId="0" borderId="11" xfId="0" applyNumberFormat="1" applyFont="1" applyBorder="1" applyAlignment="1">
      <alignment horizontal="right" vertical="center"/>
    </xf>
    <xf numFmtId="4" fontId="48" fillId="0" borderId="7" xfId="0" applyNumberFormat="1" applyFont="1" applyBorder="1" applyAlignment="1">
      <alignment horizontal="right" vertical="center" wrapText="1"/>
    </xf>
    <xf numFmtId="4" fontId="48" fillId="0" borderId="7" xfId="0" applyNumberFormat="1" applyFont="1" applyFill="1" applyBorder="1" applyAlignment="1">
      <alignment horizontal="right" vertical="center"/>
    </xf>
    <xf numFmtId="4" fontId="12" fillId="0" borderId="11" xfId="0" applyNumberFormat="1" applyFont="1" applyBorder="1" applyAlignment="1">
      <alignment horizontal="right" vertical="center"/>
    </xf>
    <xf numFmtId="4" fontId="12" fillId="0" borderId="7" xfId="0" applyNumberFormat="1" applyFont="1" applyBorder="1" applyAlignment="1">
      <alignment horizontal="righ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rmal__evaluare_laboratoare_06_ian_2007" xfId="56"/>
    <cellStyle name="Normal_adresabilitate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1">
      <selection activeCell="A27" sqref="A27:I31"/>
    </sheetView>
  </sheetViews>
  <sheetFormatPr defaultColWidth="9.140625" defaultRowHeight="15"/>
  <cols>
    <col min="1" max="1" width="5.28125" style="0" customWidth="1"/>
    <col min="2" max="2" width="28.7109375" style="0" customWidth="1"/>
    <col min="3" max="3" width="13.7109375" style="0" customWidth="1"/>
    <col min="4" max="4" width="11.421875" style="0" customWidth="1"/>
    <col min="5" max="5" width="13.421875" style="0" customWidth="1"/>
    <col min="6" max="6" width="11.7109375" style="0" customWidth="1"/>
    <col min="7" max="7" width="24.7109375" style="0" customWidth="1"/>
    <col min="8" max="8" width="18.57421875" style="0" customWidth="1"/>
    <col min="9" max="9" width="16.28125" style="0" customWidth="1"/>
    <col min="10" max="10" width="20.421875" style="0" customWidth="1"/>
  </cols>
  <sheetData>
    <row r="1" spans="1:8" ht="15.75" customHeight="1">
      <c r="A1" s="1" t="s">
        <v>15</v>
      </c>
      <c r="B1" s="2"/>
      <c r="C1" s="2"/>
      <c r="D1" s="2"/>
      <c r="E1" s="2"/>
      <c r="F1" s="2"/>
      <c r="G1" s="3"/>
      <c r="H1" s="3"/>
    </row>
    <row r="2" spans="1:8" ht="15.75">
      <c r="A2" s="2"/>
      <c r="B2" s="5"/>
      <c r="C2" s="5"/>
      <c r="D2" s="5"/>
      <c r="E2" s="5"/>
      <c r="F2" s="5"/>
      <c r="G2" s="1"/>
      <c r="H2" s="37"/>
    </row>
    <row r="3" spans="1:8" ht="15" customHeight="1">
      <c r="A3" s="123" t="s">
        <v>59</v>
      </c>
      <c r="B3" s="123"/>
      <c r="C3" s="123"/>
      <c r="D3" s="123"/>
      <c r="E3" s="123"/>
      <c r="F3" s="123"/>
      <c r="G3" s="123"/>
      <c r="H3" s="123"/>
    </row>
    <row r="4" spans="1:8" ht="18" customHeight="1">
      <c r="A4" s="123" t="s">
        <v>28</v>
      </c>
      <c r="B4" s="123"/>
      <c r="C4" s="123"/>
      <c r="D4" s="123"/>
      <c r="E4" s="123"/>
      <c r="F4" s="123"/>
      <c r="G4" s="123"/>
      <c r="H4" s="123"/>
    </row>
    <row r="5" spans="1:8" ht="17.25" customHeight="1">
      <c r="A5" s="124"/>
      <c r="B5" s="124"/>
      <c r="C5" s="38"/>
      <c r="D5" s="38"/>
      <c r="E5" s="38"/>
      <c r="F5" s="38"/>
      <c r="G5" s="38"/>
      <c r="H5" s="39"/>
    </row>
    <row r="6" spans="1:9" ht="42.75" customHeight="1">
      <c r="A6" s="9" t="s">
        <v>34</v>
      </c>
      <c r="B6" s="10" t="s">
        <v>1</v>
      </c>
      <c r="C6" s="119" t="s">
        <v>10</v>
      </c>
      <c r="D6" s="119"/>
      <c r="E6" s="119"/>
      <c r="F6" s="119"/>
      <c r="G6" s="119" t="s">
        <v>11</v>
      </c>
      <c r="H6" s="119"/>
      <c r="I6" s="30"/>
    </row>
    <row r="7" spans="1:9" ht="118.5" customHeight="1">
      <c r="A7" s="9"/>
      <c r="B7" s="10"/>
      <c r="C7" s="11" t="s">
        <v>12</v>
      </c>
      <c r="D7" s="11" t="s">
        <v>5</v>
      </c>
      <c r="E7" s="11" t="s">
        <v>6</v>
      </c>
      <c r="F7" s="11" t="s">
        <v>7</v>
      </c>
      <c r="G7" s="11" t="s">
        <v>36</v>
      </c>
      <c r="H7" s="11" t="s">
        <v>13</v>
      </c>
      <c r="I7" s="31"/>
    </row>
    <row r="8" spans="1:9" s="34" customFormat="1" ht="12.75">
      <c r="A8" s="12">
        <v>0</v>
      </c>
      <c r="B8" s="13">
        <v>1</v>
      </c>
      <c r="C8" s="14">
        <v>2</v>
      </c>
      <c r="D8" s="14">
        <v>3</v>
      </c>
      <c r="E8" s="14">
        <v>4</v>
      </c>
      <c r="F8" s="14" t="s">
        <v>8</v>
      </c>
      <c r="G8" s="14">
        <v>6</v>
      </c>
      <c r="H8" s="14">
        <v>7</v>
      </c>
      <c r="I8" s="33"/>
    </row>
    <row r="9" spans="1:9" s="34" customFormat="1" ht="12.75">
      <c r="A9" s="60">
        <v>1</v>
      </c>
      <c r="B9" s="65" t="s">
        <v>37</v>
      </c>
      <c r="C9" s="87">
        <v>188</v>
      </c>
      <c r="D9" s="87">
        <v>24</v>
      </c>
      <c r="E9" s="87">
        <v>99.13999999999999</v>
      </c>
      <c r="F9" s="16">
        <f aca="true" t="shared" si="0" ref="F9:F22">C9+D9+E9</f>
        <v>311.14</v>
      </c>
      <c r="G9" s="85">
        <v>124</v>
      </c>
      <c r="H9" s="85">
        <v>570.5</v>
      </c>
      <c r="I9" s="33"/>
    </row>
    <row r="10" spans="1:9" s="34" customFormat="1" ht="12.75">
      <c r="A10" s="60">
        <v>2</v>
      </c>
      <c r="B10" s="65" t="s">
        <v>38</v>
      </c>
      <c r="C10" s="87">
        <v>432.4</v>
      </c>
      <c r="D10" s="87">
        <v>24</v>
      </c>
      <c r="E10" s="87">
        <v>98.57</v>
      </c>
      <c r="F10" s="16">
        <f t="shared" si="0"/>
        <v>554.97</v>
      </c>
      <c r="G10" s="85">
        <v>95</v>
      </c>
      <c r="H10" s="85">
        <v>272</v>
      </c>
      <c r="I10" s="33"/>
    </row>
    <row r="11" spans="1:9" s="34" customFormat="1" ht="12.75">
      <c r="A11" s="60">
        <v>3</v>
      </c>
      <c r="B11" s="65" t="s">
        <v>39</v>
      </c>
      <c r="C11" s="87">
        <v>382.4</v>
      </c>
      <c r="D11" s="87">
        <v>24</v>
      </c>
      <c r="E11" s="87">
        <v>96.58</v>
      </c>
      <c r="F11" s="16">
        <f t="shared" si="0"/>
        <v>502.97999999999996</v>
      </c>
      <c r="G11" s="85">
        <v>140</v>
      </c>
      <c r="H11" s="85">
        <v>628</v>
      </c>
      <c r="I11" s="33"/>
    </row>
    <row r="12" spans="1:9" s="34" customFormat="1" ht="12.75">
      <c r="A12" s="60">
        <v>4</v>
      </c>
      <c r="B12" s="65" t="s">
        <v>40</v>
      </c>
      <c r="C12" s="87">
        <v>238.6</v>
      </c>
      <c r="D12" s="87">
        <v>18</v>
      </c>
      <c r="E12" s="87">
        <v>106.28999999999999</v>
      </c>
      <c r="F12" s="16">
        <f t="shared" si="0"/>
        <v>362.89</v>
      </c>
      <c r="G12" s="85">
        <v>114</v>
      </c>
      <c r="H12" s="85">
        <v>595</v>
      </c>
      <c r="I12" s="33"/>
    </row>
    <row r="13" spans="1:9" s="34" customFormat="1" ht="12.75">
      <c r="A13" s="60">
        <v>5</v>
      </c>
      <c r="B13" s="65" t="s">
        <v>41</v>
      </c>
      <c r="C13" s="87">
        <v>524.7</v>
      </c>
      <c r="D13" s="87">
        <v>24</v>
      </c>
      <c r="E13" s="87">
        <v>115.13</v>
      </c>
      <c r="F13" s="16">
        <f t="shared" si="0"/>
        <v>663.83</v>
      </c>
      <c r="G13" s="85">
        <v>140</v>
      </c>
      <c r="H13" s="85">
        <v>616</v>
      </c>
      <c r="I13" s="33"/>
    </row>
    <row r="14" spans="1:9" s="34" customFormat="1" ht="12.75">
      <c r="A14" s="60">
        <v>6</v>
      </c>
      <c r="B14" s="65" t="s">
        <v>42</v>
      </c>
      <c r="C14" s="87">
        <v>391.8</v>
      </c>
      <c r="D14" s="87">
        <v>12</v>
      </c>
      <c r="E14" s="87">
        <v>136.28</v>
      </c>
      <c r="F14" s="16">
        <f t="shared" si="0"/>
        <v>540.08</v>
      </c>
      <c r="G14" s="85">
        <v>102</v>
      </c>
      <c r="H14" s="85">
        <v>536</v>
      </c>
      <c r="I14" s="33"/>
    </row>
    <row r="15" spans="1:9" s="34" customFormat="1" ht="15.75" customHeight="1">
      <c r="A15" s="60">
        <v>7</v>
      </c>
      <c r="B15" s="65" t="s">
        <v>43</v>
      </c>
      <c r="C15" s="87">
        <v>624.04</v>
      </c>
      <c r="D15" s="87">
        <v>24</v>
      </c>
      <c r="E15" s="87">
        <v>98.57</v>
      </c>
      <c r="F15" s="16">
        <f t="shared" si="0"/>
        <v>746.6099999999999</v>
      </c>
      <c r="G15" s="85">
        <v>108</v>
      </c>
      <c r="H15" s="85">
        <v>528</v>
      </c>
      <c r="I15" s="33"/>
    </row>
    <row r="16" spans="1:9" s="34" customFormat="1" ht="12.75">
      <c r="A16" s="60">
        <v>8</v>
      </c>
      <c r="B16" s="65" t="s">
        <v>44</v>
      </c>
      <c r="C16" s="87">
        <v>578.4</v>
      </c>
      <c r="D16" s="87">
        <v>17</v>
      </c>
      <c r="E16" s="87">
        <v>78.14</v>
      </c>
      <c r="F16" s="16">
        <f t="shared" si="0"/>
        <v>673.54</v>
      </c>
      <c r="G16" s="85">
        <v>115</v>
      </c>
      <c r="H16" s="85">
        <v>388</v>
      </c>
      <c r="I16" s="33"/>
    </row>
    <row r="17" spans="1:9" ht="15">
      <c r="A17" s="60">
        <v>9</v>
      </c>
      <c r="B17" s="65" t="s">
        <v>16</v>
      </c>
      <c r="C17" s="87">
        <v>451</v>
      </c>
      <c r="D17" s="87">
        <v>15</v>
      </c>
      <c r="E17" s="87">
        <v>211</v>
      </c>
      <c r="F17" s="16">
        <f t="shared" si="0"/>
        <v>677</v>
      </c>
      <c r="G17" s="85">
        <v>112</v>
      </c>
      <c r="H17" s="85">
        <v>388</v>
      </c>
      <c r="I17" s="35"/>
    </row>
    <row r="18" spans="1:9" ht="15">
      <c r="A18" s="60">
        <v>10</v>
      </c>
      <c r="B18" s="65" t="s">
        <v>17</v>
      </c>
      <c r="C18" s="87">
        <v>313.28</v>
      </c>
      <c r="D18" s="87">
        <v>20</v>
      </c>
      <c r="E18" s="87">
        <v>156</v>
      </c>
      <c r="F18" s="16">
        <f t="shared" si="0"/>
        <v>489.28</v>
      </c>
      <c r="G18" s="85">
        <v>106</v>
      </c>
      <c r="H18" s="85">
        <v>423.5</v>
      </c>
      <c r="I18" s="35"/>
    </row>
    <row r="19" spans="1:9" ht="15">
      <c r="A19" s="60">
        <v>11</v>
      </c>
      <c r="B19" s="65" t="s">
        <v>18</v>
      </c>
      <c r="C19" s="85">
        <v>417.08</v>
      </c>
      <c r="D19" s="85">
        <v>21</v>
      </c>
      <c r="E19" s="85">
        <v>214</v>
      </c>
      <c r="F19" s="16">
        <f t="shared" si="0"/>
        <v>652.0799999999999</v>
      </c>
      <c r="G19" s="85">
        <v>100</v>
      </c>
      <c r="H19" s="85">
        <v>514</v>
      </c>
      <c r="I19" s="35"/>
    </row>
    <row r="20" spans="1:9" ht="20.25" customHeight="1">
      <c r="A20" s="60">
        <v>12</v>
      </c>
      <c r="B20" s="15" t="s">
        <v>19</v>
      </c>
      <c r="C20" s="85">
        <v>552.4</v>
      </c>
      <c r="D20" s="85">
        <v>24</v>
      </c>
      <c r="E20" s="85">
        <v>431</v>
      </c>
      <c r="F20" s="16">
        <f t="shared" si="0"/>
        <v>1007.4</v>
      </c>
      <c r="G20" s="85">
        <v>126</v>
      </c>
      <c r="H20" s="85">
        <v>496</v>
      </c>
      <c r="I20" s="35"/>
    </row>
    <row r="21" spans="1:9" ht="15">
      <c r="A21" s="60">
        <v>13</v>
      </c>
      <c r="B21" s="65" t="s">
        <v>45</v>
      </c>
      <c r="C21" s="85">
        <v>702.52</v>
      </c>
      <c r="D21" s="85">
        <v>24</v>
      </c>
      <c r="E21" s="85">
        <v>150.99</v>
      </c>
      <c r="F21" s="16">
        <f t="shared" si="0"/>
        <v>877.51</v>
      </c>
      <c r="G21" s="85">
        <v>149</v>
      </c>
      <c r="H21" s="85">
        <v>892</v>
      </c>
      <c r="I21" s="35"/>
    </row>
    <row r="22" spans="1:9" ht="27.75" customHeight="1">
      <c r="A22" s="60">
        <v>14</v>
      </c>
      <c r="B22" s="15" t="s">
        <v>46</v>
      </c>
      <c r="C22" s="86">
        <v>616.02</v>
      </c>
      <c r="D22" s="86">
        <v>24</v>
      </c>
      <c r="E22" s="86">
        <v>92.58</v>
      </c>
      <c r="F22" s="16">
        <f t="shared" si="0"/>
        <v>732.6</v>
      </c>
      <c r="G22" s="86">
        <v>125</v>
      </c>
      <c r="H22" s="86">
        <v>496</v>
      </c>
      <c r="I22" s="35"/>
    </row>
    <row r="23" spans="1:9" s="29" customFormat="1" ht="12.75">
      <c r="A23" s="17" t="s">
        <v>32</v>
      </c>
      <c r="B23" s="66" t="s">
        <v>7</v>
      </c>
      <c r="C23" s="18">
        <f aca="true" t="shared" si="1" ref="C23:H23">SUM(C9:C22)</f>
        <v>6412.639999999999</v>
      </c>
      <c r="D23" s="18">
        <f t="shared" si="1"/>
        <v>295</v>
      </c>
      <c r="E23" s="18">
        <f t="shared" si="1"/>
        <v>2084.27</v>
      </c>
      <c r="F23" s="18">
        <f t="shared" si="1"/>
        <v>8791.91</v>
      </c>
      <c r="G23" s="18">
        <f t="shared" si="1"/>
        <v>1656</v>
      </c>
      <c r="H23" s="18">
        <f t="shared" si="1"/>
        <v>7343</v>
      </c>
      <c r="I23" s="42"/>
    </row>
    <row r="24" spans="1:9" s="29" customFormat="1" ht="111" customHeight="1">
      <c r="A24" s="40"/>
      <c r="B24" s="40"/>
      <c r="C24" s="120" t="s">
        <v>50</v>
      </c>
      <c r="D24" s="121"/>
      <c r="E24" s="121"/>
      <c r="F24" s="122"/>
      <c r="G24" s="44" t="s">
        <v>51</v>
      </c>
      <c r="H24" s="44" t="s">
        <v>52</v>
      </c>
      <c r="I24" s="41"/>
    </row>
    <row r="25" spans="1:9" s="29" customFormat="1" ht="72.75" customHeight="1">
      <c r="A25" s="40"/>
      <c r="B25" s="40"/>
      <c r="C25" s="67"/>
      <c r="D25" s="68"/>
      <c r="E25" s="68"/>
      <c r="F25" s="68"/>
      <c r="G25" s="67"/>
      <c r="H25" s="67"/>
      <c r="I25" s="41"/>
    </row>
    <row r="26" spans="1:8" ht="12.75" customHeight="1">
      <c r="A26" s="19"/>
      <c r="B26" s="19"/>
      <c r="C26" s="20"/>
      <c r="D26" s="20"/>
      <c r="E26" s="20"/>
      <c r="F26" s="20"/>
      <c r="G26" s="20"/>
      <c r="H26" s="20"/>
    </row>
    <row r="27" spans="1:8" ht="15.75">
      <c r="A27" s="72" t="s">
        <v>60</v>
      </c>
      <c r="B27" s="19"/>
      <c r="C27" s="20"/>
      <c r="D27" s="21"/>
      <c r="E27" s="20"/>
      <c r="F27" s="20"/>
      <c r="G27" s="20"/>
      <c r="H27" s="20"/>
    </row>
    <row r="28" spans="1:8" ht="15.75" thickBot="1">
      <c r="A28" s="22"/>
      <c r="B28" s="22"/>
      <c r="C28" s="23"/>
      <c r="D28" s="23"/>
      <c r="E28" s="23"/>
      <c r="F28" s="23"/>
      <c r="G28" s="23"/>
      <c r="H28" s="23"/>
    </row>
    <row r="29" spans="1:9" ht="24.75" customHeight="1">
      <c r="A29" s="117" t="s">
        <v>34</v>
      </c>
      <c r="B29" s="115" t="s">
        <v>1</v>
      </c>
      <c r="C29" s="113" t="s">
        <v>61</v>
      </c>
      <c r="D29" s="113"/>
      <c r="E29" s="113"/>
      <c r="F29" s="113"/>
      <c r="G29" s="113"/>
      <c r="H29" s="113"/>
      <c r="I29" s="114"/>
    </row>
    <row r="30" spans="1:9" ht="28.5" customHeight="1" thickBot="1">
      <c r="A30" s="118"/>
      <c r="B30" s="116"/>
      <c r="C30" s="95" t="s">
        <v>53</v>
      </c>
      <c r="D30" s="95" t="s">
        <v>54</v>
      </c>
      <c r="E30" s="95" t="s">
        <v>55</v>
      </c>
      <c r="F30" s="95" t="s">
        <v>56</v>
      </c>
      <c r="G30" s="95" t="s">
        <v>57</v>
      </c>
      <c r="H30" s="95" t="s">
        <v>49</v>
      </c>
      <c r="I30" s="96" t="s">
        <v>7</v>
      </c>
    </row>
    <row r="31" spans="1:9" s="34" customFormat="1" ht="15" customHeight="1" thickBot="1">
      <c r="A31" s="90">
        <v>0</v>
      </c>
      <c r="B31" s="91">
        <v>1</v>
      </c>
      <c r="C31" s="92">
        <v>2</v>
      </c>
      <c r="D31" s="93">
        <v>3</v>
      </c>
      <c r="E31" s="93">
        <v>4</v>
      </c>
      <c r="F31" s="93">
        <v>5</v>
      </c>
      <c r="G31" s="92">
        <v>6</v>
      </c>
      <c r="H31" s="92">
        <v>7</v>
      </c>
      <c r="I31" s="94" t="s">
        <v>58</v>
      </c>
    </row>
    <row r="32" spans="1:10" s="34" customFormat="1" ht="15">
      <c r="A32" s="63">
        <v>1</v>
      </c>
      <c r="B32" s="88" t="s">
        <v>37</v>
      </c>
      <c r="C32" s="97">
        <v>0</v>
      </c>
      <c r="D32" s="99">
        <v>0</v>
      </c>
      <c r="E32" s="99">
        <v>0</v>
      </c>
      <c r="F32" s="99">
        <v>0</v>
      </c>
      <c r="G32" s="97">
        <v>0</v>
      </c>
      <c r="H32" s="97">
        <v>18933.8</v>
      </c>
      <c r="I32" s="89">
        <f>C32+D32+E32+F32+G32+H32</f>
        <v>18933.8</v>
      </c>
      <c r="J32" s="57"/>
    </row>
    <row r="33" spans="1:10" s="34" customFormat="1" ht="15">
      <c r="A33" s="60">
        <v>2</v>
      </c>
      <c r="B33" s="65" t="s">
        <v>38</v>
      </c>
      <c r="C33" s="98">
        <v>0</v>
      </c>
      <c r="D33" s="100">
        <v>0</v>
      </c>
      <c r="E33" s="100">
        <v>0</v>
      </c>
      <c r="F33" s="100">
        <v>0</v>
      </c>
      <c r="G33" s="98">
        <v>0</v>
      </c>
      <c r="H33" s="98">
        <v>18705.24</v>
      </c>
      <c r="I33" s="82">
        <f>C33+D33+E33+F33+G33+H33</f>
        <v>18705.24</v>
      </c>
      <c r="J33" s="57"/>
    </row>
    <row r="34" spans="1:10" s="34" customFormat="1" ht="15">
      <c r="A34" s="60">
        <v>3</v>
      </c>
      <c r="B34" s="65" t="s">
        <v>39</v>
      </c>
      <c r="C34" s="98">
        <v>0</v>
      </c>
      <c r="D34" s="100">
        <v>0</v>
      </c>
      <c r="E34" s="100">
        <v>0</v>
      </c>
      <c r="F34" s="100">
        <v>-1772.62</v>
      </c>
      <c r="G34" s="98">
        <v>0</v>
      </c>
      <c r="H34" s="98">
        <v>24116.11</v>
      </c>
      <c r="I34" s="82">
        <f>C34+D34+E34+F34+G34+H34</f>
        <v>22343.49</v>
      </c>
      <c r="J34" s="57"/>
    </row>
    <row r="35" spans="1:10" s="34" customFormat="1" ht="15">
      <c r="A35" s="60">
        <v>4</v>
      </c>
      <c r="B35" s="65" t="s">
        <v>40</v>
      </c>
      <c r="C35" s="98">
        <v>0</v>
      </c>
      <c r="D35" s="100">
        <v>0</v>
      </c>
      <c r="E35" s="100">
        <v>0</v>
      </c>
      <c r="F35" s="100">
        <v>-1538.98</v>
      </c>
      <c r="G35" s="98">
        <v>-2563.96</v>
      </c>
      <c r="H35" s="98">
        <v>19702.68</v>
      </c>
      <c r="I35" s="82">
        <f>C35+D35+E35+F35+G35+H35</f>
        <v>15599.74</v>
      </c>
      <c r="J35" s="57"/>
    </row>
    <row r="36" spans="1:10" s="34" customFormat="1" ht="15">
      <c r="A36" s="60">
        <v>5</v>
      </c>
      <c r="B36" s="65" t="s">
        <v>41</v>
      </c>
      <c r="C36" s="98">
        <v>0</v>
      </c>
      <c r="D36" s="100">
        <v>0</v>
      </c>
      <c r="E36" s="100">
        <v>0</v>
      </c>
      <c r="F36" s="100">
        <v>0</v>
      </c>
      <c r="G36" s="98">
        <v>0</v>
      </c>
      <c r="H36" s="98">
        <v>48903.59</v>
      </c>
      <c r="I36" s="111">
        <f aca="true" t="shared" si="2" ref="I36:I45">C36+D36+E36+F36+G36+H36</f>
        <v>48903.59</v>
      </c>
      <c r="J36" s="57"/>
    </row>
    <row r="37" spans="1:10" ht="15">
      <c r="A37" s="60">
        <v>6</v>
      </c>
      <c r="B37" s="65" t="s">
        <v>42</v>
      </c>
      <c r="C37" s="100">
        <v>0</v>
      </c>
      <c r="D37" s="100">
        <v>0</v>
      </c>
      <c r="E37" s="100">
        <v>0</v>
      </c>
      <c r="F37" s="100">
        <v>0</v>
      </c>
      <c r="G37" s="101">
        <v>0</v>
      </c>
      <c r="H37" s="103"/>
      <c r="I37" s="112"/>
      <c r="J37" s="57"/>
    </row>
    <row r="38" spans="1:10" ht="18.75" customHeight="1">
      <c r="A38" s="60">
        <v>7</v>
      </c>
      <c r="B38" s="65" t="s">
        <v>43</v>
      </c>
      <c r="C38" s="98">
        <v>0</v>
      </c>
      <c r="D38" s="100">
        <v>0</v>
      </c>
      <c r="E38" s="100">
        <v>0</v>
      </c>
      <c r="F38" s="100">
        <v>0</v>
      </c>
      <c r="G38" s="98">
        <v>0</v>
      </c>
      <c r="H38" s="98">
        <v>26021.71</v>
      </c>
      <c r="I38" s="82">
        <f t="shared" si="2"/>
        <v>26021.71</v>
      </c>
      <c r="J38" s="57"/>
    </row>
    <row r="39" spans="1:10" ht="15">
      <c r="A39" s="60">
        <v>8</v>
      </c>
      <c r="B39" s="65" t="s">
        <v>44</v>
      </c>
      <c r="C39" s="98">
        <v>0</v>
      </c>
      <c r="D39" s="100">
        <v>0</v>
      </c>
      <c r="E39" s="100">
        <v>0</v>
      </c>
      <c r="F39" s="100">
        <v>0</v>
      </c>
      <c r="G39" s="98">
        <v>0</v>
      </c>
      <c r="H39" s="98">
        <v>23354.72</v>
      </c>
      <c r="I39" s="82">
        <f t="shared" si="2"/>
        <v>23354.72</v>
      </c>
      <c r="J39" s="57"/>
    </row>
    <row r="40" spans="1:10" ht="15">
      <c r="A40" s="60">
        <v>9</v>
      </c>
      <c r="B40" s="65" t="s">
        <v>16</v>
      </c>
      <c r="C40" s="98">
        <v>0</v>
      </c>
      <c r="D40" s="100">
        <v>0</v>
      </c>
      <c r="E40" s="100">
        <v>0</v>
      </c>
      <c r="F40" s="100">
        <v>0</v>
      </c>
      <c r="G40" s="98">
        <v>0</v>
      </c>
      <c r="H40" s="98">
        <v>23267.88</v>
      </c>
      <c r="I40" s="82">
        <f t="shared" si="2"/>
        <v>23267.88</v>
      </c>
      <c r="J40" s="57"/>
    </row>
    <row r="41" spans="1:10" ht="15">
      <c r="A41" s="60">
        <v>10</v>
      </c>
      <c r="B41" s="65" t="s">
        <v>17</v>
      </c>
      <c r="C41" s="98">
        <v>0</v>
      </c>
      <c r="D41" s="100">
        <v>0</v>
      </c>
      <c r="E41" s="100">
        <v>0</v>
      </c>
      <c r="F41" s="100">
        <v>0</v>
      </c>
      <c r="G41" s="98">
        <v>0</v>
      </c>
      <c r="H41" s="98">
        <v>19750.58</v>
      </c>
      <c r="I41" s="82">
        <f t="shared" si="2"/>
        <v>19750.58</v>
      </c>
      <c r="J41" s="57"/>
    </row>
    <row r="42" spans="1:10" ht="15">
      <c r="A42" s="60">
        <v>11</v>
      </c>
      <c r="B42" s="65" t="s">
        <v>18</v>
      </c>
      <c r="C42" s="98">
        <v>0</v>
      </c>
      <c r="D42" s="100">
        <v>0</v>
      </c>
      <c r="E42" s="100">
        <v>0</v>
      </c>
      <c r="F42" s="100">
        <v>0</v>
      </c>
      <c r="G42" s="98">
        <v>0</v>
      </c>
      <c r="H42" s="98">
        <v>23627.64</v>
      </c>
      <c r="I42" s="82">
        <f t="shared" si="2"/>
        <v>23627.64</v>
      </c>
      <c r="J42" s="57"/>
    </row>
    <row r="43" spans="1:10" ht="18.75" customHeight="1">
      <c r="A43" s="60">
        <v>12</v>
      </c>
      <c r="B43" s="15" t="s">
        <v>19</v>
      </c>
      <c r="C43" s="98">
        <v>0</v>
      </c>
      <c r="D43" s="100">
        <v>0</v>
      </c>
      <c r="E43" s="100">
        <v>0</v>
      </c>
      <c r="F43" s="100">
        <v>0</v>
      </c>
      <c r="G43" s="98">
        <v>0</v>
      </c>
      <c r="H43" s="98">
        <v>31602.78</v>
      </c>
      <c r="I43" s="82">
        <f t="shared" si="2"/>
        <v>31602.78</v>
      </c>
      <c r="J43" s="57"/>
    </row>
    <row r="44" spans="1:10" ht="19.5" customHeight="1">
      <c r="A44" s="60">
        <v>13</v>
      </c>
      <c r="B44" s="65" t="s">
        <v>45</v>
      </c>
      <c r="C44" s="98">
        <v>0</v>
      </c>
      <c r="D44" s="100">
        <v>0</v>
      </c>
      <c r="E44" s="100">
        <v>0</v>
      </c>
      <c r="F44" s="100">
        <v>0</v>
      </c>
      <c r="G44" s="98">
        <v>0</v>
      </c>
      <c r="H44" s="98">
        <v>34847.01</v>
      </c>
      <c r="I44" s="82">
        <f t="shared" si="2"/>
        <v>34847.01</v>
      </c>
      <c r="J44" s="57"/>
    </row>
    <row r="45" spans="1:10" ht="31.5" customHeight="1">
      <c r="A45" s="60">
        <v>14</v>
      </c>
      <c r="B45" s="15" t="s">
        <v>46</v>
      </c>
      <c r="C45" s="98">
        <v>0</v>
      </c>
      <c r="D45" s="100">
        <v>0</v>
      </c>
      <c r="E45" s="100">
        <v>0</v>
      </c>
      <c r="F45" s="100">
        <v>0</v>
      </c>
      <c r="G45" s="98">
        <v>-1960.13</v>
      </c>
      <c r="H45" s="98">
        <v>26252.36</v>
      </c>
      <c r="I45" s="82">
        <f t="shared" si="2"/>
        <v>24292.23</v>
      </c>
      <c r="J45" s="57"/>
    </row>
    <row r="46" spans="1:9" s="29" customFormat="1" ht="24" customHeight="1">
      <c r="A46" s="17" t="s">
        <v>32</v>
      </c>
      <c r="B46" s="66" t="s">
        <v>7</v>
      </c>
      <c r="C46" s="102">
        <f aca="true" t="shared" si="3" ref="C46:I46">SUM(C32:C45)</f>
        <v>0</v>
      </c>
      <c r="D46" s="102">
        <f t="shared" si="3"/>
        <v>0</v>
      </c>
      <c r="E46" s="102">
        <f t="shared" si="3"/>
        <v>0</v>
      </c>
      <c r="F46" s="102">
        <f t="shared" si="3"/>
        <v>-3311.6</v>
      </c>
      <c r="G46" s="102">
        <f t="shared" si="3"/>
        <v>-4524.09</v>
      </c>
      <c r="H46" s="102">
        <f t="shared" si="3"/>
        <v>339086.1</v>
      </c>
      <c r="I46" s="83">
        <f t="shared" si="3"/>
        <v>331250.41000000003</v>
      </c>
    </row>
    <row r="47" ht="15">
      <c r="I47" s="4"/>
    </row>
  </sheetData>
  <sheetProtection/>
  <mergeCells count="10">
    <mergeCell ref="A3:H3"/>
    <mergeCell ref="A4:H4"/>
    <mergeCell ref="A5:B5"/>
    <mergeCell ref="C6:F6"/>
    <mergeCell ref="I36:I37"/>
    <mergeCell ref="C29:I29"/>
    <mergeCell ref="B29:B30"/>
    <mergeCell ref="A29:A30"/>
    <mergeCell ref="G6:H6"/>
    <mergeCell ref="C24:F24"/>
  </mergeCells>
  <printOptions horizontalCentered="1"/>
  <pageMargins left="0.11811023622047245" right="0.11811023622047245" top="0.5511811023622047" bottom="0.3937007874015748" header="0.31496062992125984" footer="0.31496062992125984"/>
  <pageSetup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4"/>
  <sheetViews>
    <sheetView tabSelected="1" zoomScalePageLayoutView="0" workbookViewId="0" topLeftCell="A48">
      <selection activeCell="F47" sqref="F47"/>
    </sheetView>
  </sheetViews>
  <sheetFormatPr defaultColWidth="9.140625" defaultRowHeight="15"/>
  <cols>
    <col min="1" max="1" width="4.00390625" style="0" customWidth="1"/>
    <col min="2" max="2" width="28.140625" style="0" customWidth="1"/>
    <col min="3" max="3" width="18.00390625" style="0" customWidth="1"/>
    <col min="4" max="4" width="13.28125" style="0" customWidth="1"/>
    <col min="5" max="5" width="17.28125" style="0" customWidth="1"/>
    <col min="6" max="6" width="13.00390625" style="0" customWidth="1"/>
    <col min="7" max="7" width="30.7109375" style="0" customWidth="1"/>
    <col min="8" max="9" width="16.57421875" style="0" customWidth="1"/>
    <col min="10" max="10" width="14.7109375" style="0" bestFit="1" customWidth="1"/>
  </cols>
  <sheetData>
    <row r="1" spans="1:11" ht="15.75" customHeight="1">
      <c r="A1" s="1" t="s">
        <v>15</v>
      </c>
      <c r="B1" s="2"/>
      <c r="C1" s="2"/>
      <c r="D1" s="2"/>
      <c r="E1" s="2"/>
      <c r="F1" s="2"/>
      <c r="G1" s="3"/>
      <c r="H1" s="4"/>
      <c r="I1" s="4"/>
      <c r="J1" s="4"/>
      <c r="K1" s="4"/>
    </row>
    <row r="2" spans="1:11" ht="10.5" customHeight="1">
      <c r="A2" s="2"/>
      <c r="B2" s="5"/>
      <c r="C2" s="5"/>
      <c r="D2" s="5"/>
      <c r="E2" s="5"/>
      <c r="F2" s="5"/>
      <c r="G2" s="3"/>
      <c r="H2" s="4"/>
      <c r="I2" s="4"/>
      <c r="J2" s="4"/>
      <c r="K2" s="4"/>
    </row>
    <row r="3" spans="1:11" s="25" customFormat="1" ht="15" customHeight="1">
      <c r="A3" s="6" t="s">
        <v>14</v>
      </c>
      <c r="B3" s="7"/>
      <c r="C3" s="7"/>
      <c r="D3" s="7"/>
      <c r="E3" s="7"/>
      <c r="F3" s="7"/>
      <c r="G3" s="7"/>
      <c r="H3" s="8"/>
      <c r="I3" s="8"/>
      <c r="J3" s="8"/>
      <c r="K3" s="8"/>
    </row>
    <row r="4" spans="1:8" ht="15">
      <c r="A4" s="134" t="s">
        <v>28</v>
      </c>
      <c r="B4" s="134"/>
      <c r="C4" s="134"/>
      <c r="D4" s="134"/>
      <c r="E4" s="134"/>
      <c r="F4" s="134"/>
      <c r="G4" s="134"/>
      <c r="H4" s="134"/>
    </row>
    <row r="5" ht="10.5" customHeight="1"/>
    <row r="6" spans="1:11" s="27" customFormat="1" ht="27" customHeight="1">
      <c r="A6" s="9" t="s">
        <v>34</v>
      </c>
      <c r="B6" s="10" t="s">
        <v>1</v>
      </c>
      <c r="C6" s="119" t="s">
        <v>2</v>
      </c>
      <c r="D6" s="119"/>
      <c r="E6" s="119"/>
      <c r="F6" s="119"/>
      <c r="G6" s="119" t="s">
        <v>3</v>
      </c>
      <c r="H6" s="138"/>
      <c r="I6" s="26"/>
      <c r="J6" s="26"/>
      <c r="K6" s="26"/>
    </row>
    <row r="7" spans="1:11" s="27" customFormat="1" ht="30.75" customHeight="1">
      <c r="A7" s="9"/>
      <c r="B7" s="10"/>
      <c r="C7" s="11" t="s">
        <v>4</v>
      </c>
      <c r="D7" s="11" t="s">
        <v>5</v>
      </c>
      <c r="E7" s="11" t="s">
        <v>6</v>
      </c>
      <c r="F7" s="11" t="s">
        <v>7</v>
      </c>
      <c r="G7" s="119"/>
      <c r="H7" s="138"/>
      <c r="I7" s="26"/>
      <c r="J7" s="26"/>
      <c r="K7" s="26"/>
    </row>
    <row r="8" spans="1:11" s="29" customFormat="1" ht="12.75">
      <c r="A8" s="12">
        <v>0</v>
      </c>
      <c r="B8" s="13">
        <v>1</v>
      </c>
      <c r="C8" s="14">
        <v>2</v>
      </c>
      <c r="D8" s="14">
        <v>3</v>
      </c>
      <c r="E8" s="14">
        <v>4</v>
      </c>
      <c r="F8" s="14" t="s">
        <v>8</v>
      </c>
      <c r="G8" s="14">
        <v>6</v>
      </c>
      <c r="H8" s="42"/>
      <c r="I8" s="28"/>
      <c r="J8" s="28"/>
      <c r="K8" s="28"/>
    </row>
    <row r="9" spans="1:11" s="29" customFormat="1" ht="25.5" customHeight="1">
      <c r="A9" s="12">
        <v>1</v>
      </c>
      <c r="B9" s="49" t="s">
        <v>16</v>
      </c>
      <c r="C9" s="47">
        <v>371.33</v>
      </c>
      <c r="D9" s="47">
        <v>30</v>
      </c>
      <c r="E9" s="47">
        <v>129</v>
      </c>
      <c r="F9" s="47">
        <f aca="true" t="shared" si="0" ref="F9:F22">C9+D9+E9</f>
        <v>530.3299999999999</v>
      </c>
      <c r="G9" s="47">
        <v>0</v>
      </c>
      <c r="H9" s="42"/>
      <c r="I9" s="28"/>
      <c r="J9" s="28"/>
      <c r="K9" s="28"/>
    </row>
    <row r="10" spans="1:11" s="29" customFormat="1" ht="21" customHeight="1">
      <c r="A10" s="12">
        <v>2</v>
      </c>
      <c r="B10" s="49" t="s">
        <v>17</v>
      </c>
      <c r="C10" s="47">
        <v>84.2</v>
      </c>
      <c r="D10" s="47">
        <v>7</v>
      </c>
      <c r="E10" s="47">
        <v>85</v>
      </c>
      <c r="F10" s="47">
        <f t="shared" si="0"/>
        <v>176.2</v>
      </c>
      <c r="G10" s="47">
        <v>0</v>
      </c>
      <c r="H10" s="42"/>
      <c r="I10" s="28"/>
      <c r="J10" s="28"/>
      <c r="K10" s="28"/>
    </row>
    <row r="11" spans="1:11" s="29" customFormat="1" ht="21.75" customHeight="1">
      <c r="A11" s="12">
        <v>3</v>
      </c>
      <c r="B11" s="49" t="s">
        <v>18</v>
      </c>
      <c r="C11" s="47">
        <v>333.93</v>
      </c>
      <c r="D11" s="47">
        <v>35</v>
      </c>
      <c r="E11" s="47">
        <v>78</v>
      </c>
      <c r="F11" s="47">
        <f t="shared" si="0"/>
        <v>446.93</v>
      </c>
      <c r="G11" s="47">
        <v>0</v>
      </c>
      <c r="H11" s="42"/>
      <c r="I11" s="28"/>
      <c r="J11" s="28"/>
      <c r="K11" s="28"/>
    </row>
    <row r="12" spans="1:11" s="29" customFormat="1" ht="21.75" customHeight="1">
      <c r="A12" s="12">
        <v>4</v>
      </c>
      <c r="B12" s="49" t="s">
        <v>33</v>
      </c>
      <c r="C12" s="75">
        <v>289</v>
      </c>
      <c r="D12" s="75">
        <v>20</v>
      </c>
      <c r="E12" s="75">
        <v>39</v>
      </c>
      <c r="F12" s="47">
        <f t="shared" si="0"/>
        <v>348</v>
      </c>
      <c r="G12" s="14"/>
      <c r="H12" s="42"/>
      <c r="I12" s="28"/>
      <c r="J12" s="28"/>
      <c r="K12" s="28"/>
    </row>
    <row r="13" spans="1:11" s="29" customFormat="1" ht="26.25" customHeight="1">
      <c r="A13" s="12">
        <v>5</v>
      </c>
      <c r="B13" s="49" t="s">
        <v>19</v>
      </c>
      <c r="C13" s="47">
        <v>985.4</v>
      </c>
      <c r="D13" s="47">
        <v>35</v>
      </c>
      <c r="E13" s="47">
        <v>309</v>
      </c>
      <c r="F13" s="47">
        <f t="shared" si="0"/>
        <v>1329.4</v>
      </c>
      <c r="G13" s="47">
        <v>0</v>
      </c>
      <c r="H13" s="42"/>
      <c r="I13" s="28"/>
      <c r="J13" s="28"/>
      <c r="K13" s="28"/>
    </row>
    <row r="14" spans="1:11" s="29" customFormat="1" ht="22.5" customHeight="1">
      <c r="A14" s="60">
        <v>6</v>
      </c>
      <c r="B14" s="15" t="s">
        <v>24</v>
      </c>
      <c r="C14" s="48">
        <v>77</v>
      </c>
      <c r="D14" s="48">
        <v>17</v>
      </c>
      <c r="E14" s="48">
        <v>46</v>
      </c>
      <c r="F14" s="47">
        <f t="shared" si="0"/>
        <v>140</v>
      </c>
      <c r="G14" s="48">
        <v>0</v>
      </c>
      <c r="H14" s="42"/>
      <c r="I14" s="28"/>
      <c r="J14" s="28"/>
      <c r="K14" s="28"/>
    </row>
    <row r="15" spans="1:11" s="29" customFormat="1" ht="12.75">
      <c r="A15" s="60">
        <v>7</v>
      </c>
      <c r="B15" s="15" t="s">
        <v>31</v>
      </c>
      <c r="C15" s="48">
        <v>300</v>
      </c>
      <c r="D15" s="48">
        <v>35</v>
      </c>
      <c r="E15" s="48">
        <v>49</v>
      </c>
      <c r="F15" s="47">
        <f t="shared" si="0"/>
        <v>384</v>
      </c>
      <c r="G15" s="48"/>
      <c r="H15" s="42"/>
      <c r="I15" s="28"/>
      <c r="J15" s="28"/>
      <c r="K15" s="28"/>
    </row>
    <row r="16" spans="1:11" s="29" customFormat="1" ht="25.5" customHeight="1">
      <c r="A16" s="12">
        <v>8</v>
      </c>
      <c r="B16" s="49" t="s">
        <v>20</v>
      </c>
      <c r="C16" s="47">
        <v>20</v>
      </c>
      <c r="D16" s="79">
        <v>0</v>
      </c>
      <c r="E16" s="47">
        <v>2.5</v>
      </c>
      <c r="F16" s="47">
        <f t="shared" si="0"/>
        <v>22.5</v>
      </c>
      <c r="G16" s="47">
        <v>0</v>
      </c>
      <c r="H16" s="42"/>
      <c r="I16" s="28"/>
      <c r="J16" s="28"/>
      <c r="K16" s="28"/>
    </row>
    <row r="17" spans="1:11" s="29" customFormat="1" ht="22.5" customHeight="1">
      <c r="A17" s="12">
        <v>9</v>
      </c>
      <c r="B17" s="49" t="s">
        <v>21</v>
      </c>
      <c r="C17" s="47">
        <v>9.9</v>
      </c>
      <c r="D17" s="79">
        <v>0</v>
      </c>
      <c r="E17" s="47">
        <v>12.46</v>
      </c>
      <c r="F17" s="47">
        <f t="shared" si="0"/>
        <v>22.36</v>
      </c>
      <c r="G17" s="47">
        <v>0</v>
      </c>
      <c r="H17" s="42"/>
      <c r="I17" s="28"/>
      <c r="J17" s="28"/>
      <c r="K17" s="28"/>
    </row>
    <row r="18" spans="1:11" s="29" customFormat="1" ht="21.75" customHeight="1">
      <c r="A18" s="12">
        <v>10</v>
      </c>
      <c r="B18" s="49" t="s">
        <v>29</v>
      </c>
      <c r="C18" s="47">
        <v>19</v>
      </c>
      <c r="D18" s="79">
        <v>0</v>
      </c>
      <c r="E18" s="47">
        <v>5.59</v>
      </c>
      <c r="F18" s="47">
        <f t="shared" si="0"/>
        <v>24.59</v>
      </c>
      <c r="G18" s="47"/>
      <c r="H18" s="42"/>
      <c r="I18" s="28"/>
      <c r="J18" s="28"/>
      <c r="K18" s="28"/>
    </row>
    <row r="19" spans="1:11" s="29" customFormat="1" ht="28.5" customHeight="1">
      <c r="A19" s="12">
        <v>11</v>
      </c>
      <c r="B19" s="49" t="s">
        <v>22</v>
      </c>
      <c r="C19" s="47">
        <v>26.5</v>
      </c>
      <c r="D19" s="79">
        <v>0</v>
      </c>
      <c r="E19" s="47">
        <v>5</v>
      </c>
      <c r="F19" s="47">
        <f t="shared" si="0"/>
        <v>31.5</v>
      </c>
      <c r="G19" s="47">
        <v>0</v>
      </c>
      <c r="H19" s="42"/>
      <c r="I19" s="28"/>
      <c r="J19" s="28"/>
      <c r="K19" s="28"/>
    </row>
    <row r="20" spans="1:11" s="29" customFormat="1" ht="21" customHeight="1">
      <c r="A20" s="60">
        <v>12</v>
      </c>
      <c r="B20" s="15" t="s">
        <v>25</v>
      </c>
      <c r="C20" s="48">
        <v>26.5</v>
      </c>
      <c r="D20" s="80">
        <v>0</v>
      </c>
      <c r="E20" s="48">
        <v>3.67</v>
      </c>
      <c r="F20" s="47">
        <f t="shared" si="0"/>
        <v>30.17</v>
      </c>
      <c r="G20" s="48">
        <v>0</v>
      </c>
      <c r="H20" s="42"/>
      <c r="I20" s="28"/>
      <c r="J20" s="28"/>
      <c r="K20" s="28"/>
    </row>
    <row r="21" spans="1:11" ht="15">
      <c r="A21" s="60">
        <v>13</v>
      </c>
      <c r="B21" s="15" t="s">
        <v>23</v>
      </c>
      <c r="C21" s="48">
        <v>24.5</v>
      </c>
      <c r="D21" s="80">
        <v>0</v>
      </c>
      <c r="E21" s="48">
        <v>11</v>
      </c>
      <c r="F21" s="47">
        <f t="shared" si="0"/>
        <v>35.5</v>
      </c>
      <c r="G21" s="48">
        <v>0</v>
      </c>
      <c r="H21" s="139"/>
      <c r="I21" s="4"/>
      <c r="J21" s="4"/>
      <c r="K21" s="4"/>
    </row>
    <row r="22" spans="1:11" ht="27" customHeight="1">
      <c r="A22" s="60">
        <v>14</v>
      </c>
      <c r="B22" s="49" t="s">
        <v>30</v>
      </c>
      <c r="C22" s="48">
        <v>26.5</v>
      </c>
      <c r="D22" s="80">
        <v>0</v>
      </c>
      <c r="E22" s="48">
        <v>5</v>
      </c>
      <c r="F22" s="47">
        <f t="shared" si="0"/>
        <v>31.5</v>
      </c>
      <c r="G22" s="48">
        <v>0</v>
      </c>
      <c r="H22" s="139"/>
      <c r="I22" s="4"/>
      <c r="J22" s="4"/>
      <c r="K22" s="4"/>
    </row>
    <row r="23" spans="1:11" ht="18.75" customHeight="1">
      <c r="A23" s="60" t="s">
        <v>32</v>
      </c>
      <c r="B23" s="74" t="s">
        <v>7</v>
      </c>
      <c r="C23" s="76">
        <f>SUM(C9:C22)</f>
        <v>2593.76</v>
      </c>
      <c r="D23" s="76">
        <f>SUM(D9:D22)</f>
        <v>179</v>
      </c>
      <c r="E23" s="76">
        <f>SUM(E9:E22)</f>
        <v>780.22</v>
      </c>
      <c r="F23" s="76">
        <f>SUM(F9:F22)</f>
        <v>3552.9800000000005</v>
      </c>
      <c r="G23" s="77">
        <f>SUM(G9:G22)</f>
        <v>0</v>
      </c>
      <c r="H23" s="70"/>
      <c r="I23" s="4"/>
      <c r="J23" s="4"/>
      <c r="K23" s="4"/>
    </row>
    <row r="24" spans="1:8" s="4" customFormat="1" ht="31.5" customHeight="1">
      <c r="A24" s="61"/>
      <c r="B24" s="62"/>
      <c r="C24" s="135" t="s">
        <v>67</v>
      </c>
      <c r="D24" s="136"/>
      <c r="E24" s="136"/>
      <c r="F24" s="137"/>
      <c r="G24" s="73" t="s">
        <v>35</v>
      </c>
      <c r="H24" s="45"/>
    </row>
    <row r="25" spans="1:8" s="4" customFormat="1" ht="16.5" customHeight="1">
      <c r="A25" s="52"/>
      <c r="B25" s="53"/>
      <c r="C25" s="54"/>
      <c r="D25" s="54"/>
      <c r="E25" s="54"/>
      <c r="F25" s="55"/>
      <c r="G25" s="54"/>
      <c r="H25" s="45"/>
    </row>
    <row r="26" spans="1:8" s="4" customFormat="1" ht="29.25" customHeight="1">
      <c r="A26" s="9" t="s">
        <v>0</v>
      </c>
      <c r="B26" s="10" t="s">
        <v>1</v>
      </c>
      <c r="C26" s="119" t="s">
        <v>2</v>
      </c>
      <c r="D26" s="119"/>
      <c r="E26" s="119"/>
      <c r="F26" s="119"/>
      <c r="G26" s="119" t="s">
        <v>3</v>
      </c>
      <c r="H26" s="45"/>
    </row>
    <row r="27" spans="1:8" s="4" customFormat="1" ht="30.75" customHeight="1">
      <c r="A27" s="9"/>
      <c r="B27" s="10"/>
      <c r="C27" s="11" t="s">
        <v>4</v>
      </c>
      <c r="D27" s="11" t="s">
        <v>5</v>
      </c>
      <c r="E27" s="11" t="s">
        <v>6</v>
      </c>
      <c r="F27" s="11" t="s">
        <v>7</v>
      </c>
      <c r="G27" s="119"/>
      <c r="H27" s="45"/>
    </row>
    <row r="28" spans="1:8" s="4" customFormat="1" ht="15">
      <c r="A28" s="12">
        <v>0</v>
      </c>
      <c r="B28" s="13">
        <v>1</v>
      </c>
      <c r="C28" s="14">
        <v>2</v>
      </c>
      <c r="D28" s="14">
        <v>3</v>
      </c>
      <c r="E28" s="14">
        <v>4</v>
      </c>
      <c r="F28" s="14" t="s">
        <v>8</v>
      </c>
      <c r="G28" s="14">
        <v>6</v>
      </c>
      <c r="H28" s="45"/>
    </row>
    <row r="29" spans="1:11" ht="30" customHeight="1">
      <c r="A29" s="60">
        <v>15</v>
      </c>
      <c r="B29" s="15" t="s">
        <v>26</v>
      </c>
      <c r="C29" s="48">
        <v>150</v>
      </c>
      <c r="D29" s="48">
        <v>12</v>
      </c>
      <c r="E29" s="48">
        <v>145.33</v>
      </c>
      <c r="F29" s="47">
        <f>C29+D29+E29</f>
        <v>307.33000000000004</v>
      </c>
      <c r="G29" s="48">
        <v>0</v>
      </c>
      <c r="H29" s="45"/>
      <c r="I29" s="4"/>
      <c r="J29" s="4"/>
      <c r="K29" s="4"/>
    </row>
    <row r="30" spans="1:11" ht="30" customHeight="1">
      <c r="A30" s="60">
        <v>16</v>
      </c>
      <c r="B30" s="15" t="s">
        <v>27</v>
      </c>
      <c r="C30" s="48">
        <v>140</v>
      </c>
      <c r="D30" s="48">
        <v>25</v>
      </c>
      <c r="E30" s="48">
        <v>73</v>
      </c>
      <c r="F30" s="47">
        <f>C30+D30+E30</f>
        <v>238</v>
      </c>
      <c r="G30" s="48">
        <v>0</v>
      </c>
      <c r="H30" s="45"/>
      <c r="I30" s="4"/>
      <c r="J30" s="4"/>
      <c r="K30" s="4"/>
    </row>
    <row r="31" spans="1:11" s="29" customFormat="1" ht="12.75">
      <c r="A31" s="17" t="s">
        <v>32</v>
      </c>
      <c r="B31" s="17" t="s">
        <v>7</v>
      </c>
      <c r="C31" s="78">
        <f>SUM(C29:C30)</f>
        <v>290</v>
      </c>
      <c r="D31" s="78">
        <f>SUM(D29:D30)</f>
        <v>37</v>
      </c>
      <c r="E31" s="78">
        <f>SUM(E29:E30)</f>
        <v>218.33</v>
      </c>
      <c r="F31" s="78">
        <f>SUM(F29:F30)</f>
        <v>545.33</v>
      </c>
      <c r="G31" s="78">
        <f>SUM(G29:G30)</f>
        <v>0</v>
      </c>
      <c r="H31" s="42"/>
      <c r="I31" s="28"/>
      <c r="J31" s="28"/>
      <c r="K31" s="28"/>
    </row>
    <row r="32" spans="1:7" ht="39.75" customHeight="1">
      <c r="A32" s="61"/>
      <c r="B32" s="62"/>
      <c r="C32" s="140" t="s">
        <v>68</v>
      </c>
      <c r="D32" s="126"/>
      <c r="E32" s="126"/>
      <c r="F32" s="127"/>
      <c r="G32" s="64" t="s">
        <v>35</v>
      </c>
    </row>
    <row r="34" ht="13.5" customHeight="1"/>
    <row r="35" spans="1:9" s="43" customFormat="1" ht="15.75">
      <c r="A35" s="72" t="s">
        <v>69</v>
      </c>
      <c r="B35" s="19"/>
      <c r="C35" s="20"/>
      <c r="D35" s="21"/>
      <c r="E35" s="20"/>
      <c r="F35" s="20"/>
      <c r="G35" s="20"/>
      <c r="H35" s="20"/>
      <c r="I35"/>
    </row>
    <row r="36" spans="1:8" ht="15.75" customHeight="1" thickBot="1">
      <c r="A36" s="22"/>
      <c r="B36" s="22"/>
      <c r="C36" s="23"/>
      <c r="D36" s="23"/>
      <c r="E36" s="23"/>
      <c r="F36" s="23"/>
      <c r="G36" s="23"/>
      <c r="H36" s="23"/>
    </row>
    <row r="37" spans="1:9" ht="15">
      <c r="A37" s="117" t="s">
        <v>34</v>
      </c>
      <c r="B37" s="115" t="s">
        <v>1</v>
      </c>
      <c r="C37" s="113" t="s">
        <v>61</v>
      </c>
      <c r="D37" s="113"/>
      <c r="E37" s="113"/>
      <c r="F37" s="113"/>
      <c r="G37" s="113"/>
      <c r="H37" s="113"/>
      <c r="I37" s="114"/>
    </row>
    <row r="38" spans="1:10" ht="21.75" customHeight="1" thickBot="1">
      <c r="A38" s="118"/>
      <c r="B38" s="116"/>
      <c r="C38" s="107" t="s">
        <v>53</v>
      </c>
      <c r="D38" s="106" t="s">
        <v>54</v>
      </c>
      <c r="E38" s="95" t="s">
        <v>55</v>
      </c>
      <c r="F38" s="95" t="s">
        <v>56</v>
      </c>
      <c r="G38" s="95" t="s">
        <v>57</v>
      </c>
      <c r="H38" s="95" t="s">
        <v>49</v>
      </c>
      <c r="I38" s="96" t="s">
        <v>7</v>
      </c>
      <c r="J38" s="31"/>
    </row>
    <row r="39" spans="1:10" ht="17.25" customHeight="1" thickBot="1">
      <c r="A39" s="90">
        <v>0</v>
      </c>
      <c r="B39" s="91">
        <v>1</v>
      </c>
      <c r="C39" s="108">
        <v>2</v>
      </c>
      <c r="D39" s="109">
        <v>3</v>
      </c>
      <c r="E39" s="109">
        <v>4</v>
      </c>
      <c r="F39" s="109">
        <v>5</v>
      </c>
      <c r="G39" s="108">
        <v>6</v>
      </c>
      <c r="H39" s="108">
        <v>7</v>
      </c>
      <c r="I39" s="94" t="s">
        <v>58</v>
      </c>
      <c r="J39" s="32"/>
    </row>
    <row r="40" spans="1:10" s="34" customFormat="1" ht="20.25" customHeight="1">
      <c r="A40" s="104">
        <v>1</v>
      </c>
      <c r="B40" s="105" t="s">
        <v>16</v>
      </c>
      <c r="C40" s="155"/>
      <c r="D40" s="151"/>
      <c r="E40" s="151">
        <v>-140</v>
      </c>
      <c r="F40" s="151"/>
      <c r="G40" s="152"/>
      <c r="H40" s="97">
        <v>20965.66</v>
      </c>
      <c r="I40" s="89">
        <f>H40+D40+E40+F40+G40+C40</f>
        <v>20825.66</v>
      </c>
      <c r="J40" s="58"/>
    </row>
    <row r="41" spans="1:10" s="34" customFormat="1" ht="18" customHeight="1">
      <c r="A41" s="12">
        <v>2</v>
      </c>
      <c r="B41" s="49" t="s">
        <v>17</v>
      </c>
      <c r="C41" s="156"/>
      <c r="D41" s="153"/>
      <c r="E41" s="153"/>
      <c r="F41" s="153"/>
      <c r="G41" s="150"/>
      <c r="H41" s="98">
        <v>6965.76</v>
      </c>
      <c r="I41" s="82">
        <f>H41+D41+E41+F41+G41+C41</f>
        <v>6965.76</v>
      </c>
      <c r="J41" s="58"/>
    </row>
    <row r="42" spans="1:10" s="34" customFormat="1" ht="18" customHeight="1">
      <c r="A42" s="12">
        <v>3</v>
      </c>
      <c r="B42" s="49" t="s">
        <v>18</v>
      </c>
      <c r="C42" s="156"/>
      <c r="D42" s="153"/>
      <c r="E42" s="153"/>
      <c r="F42" s="153"/>
      <c r="G42" s="150"/>
      <c r="H42" s="98">
        <v>17668.59</v>
      </c>
      <c r="I42" s="82">
        <f aca="true" t="shared" si="1" ref="I42:I53">H42+D42+E42+F42+G42+C42</f>
        <v>17668.59</v>
      </c>
      <c r="J42" s="58"/>
    </row>
    <row r="43" spans="1:10" s="34" customFormat="1" ht="23.25" customHeight="1">
      <c r="A43" s="12">
        <v>4</v>
      </c>
      <c r="B43" s="49" t="s">
        <v>33</v>
      </c>
      <c r="C43" s="156"/>
      <c r="D43" s="153"/>
      <c r="E43" s="153"/>
      <c r="F43" s="153"/>
      <c r="G43" s="150"/>
      <c r="H43" s="98">
        <v>13757.57</v>
      </c>
      <c r="I43" s="82">
        <f t="shared" si="1"/>
        <v>13757.57</v>
      </c>
      <c r="J43" s="58"/>
    </row>
    <row r="44" spans="1:10" s="34" customFormat="1" ht="28.5" customHeight="1">
      <c r="A44" s="12">
        <v>5</v>
      </c>
      <c r="B44" s="49" t="s">
        <v>19</v>
      </c>
      <c r="C44" s="156">
        <v>-20318.03</v>
      </c>
      <c r="D44" s="153">
        <v>-700</v>
      </c>
      <c r="E44" s="153"/>
      <c r="F44" s="153"/>
      <c r="G44" s="150"/>
      <c r="H44" s="98">
        <v>52555.49</v>
      </c>
      <c r="I44" s="82">
        <f t="shared" si="1"/>
        <v>31537.46</v>
      </c>
      <c r="J44" s="58"/>
    </row>
    <row r="45" spans="1:10" s="34" customFormat="1" ht="23.25" customHeight="1">
      <c r="A45" s="60">
        <v>6</v>
      </c>
      <c r="B45" s="15" t="s">
        <v>24</v>
      </c>
      <c r="C45" s="98"/>
      <c r="D45" s="153"/>
      <c r="E45" s="153"/>
      <c r="F45" s="153"/>
      <c r="G45" s="150"/>
      <c r="H45" s="154">
        <v>5534.65</v>
      </c>
      <c r="I45" s="82">
        <f t="shared" si="1"/>
        <v>5534.65</v>
      </c>
      <c r="J45" s="58"/>
    </row>
    <row r="46" spans="1:10" s="34" customFormat="1" ht="20.25" customHeight="1">
      <c r="A46" s="60">
        <v>7</v>
      </c>
      <c r="B46" s="15" t="s">
        <v>31</v>
      </c>
      <c r="C46" s="98"/>
      <c r="D46" s="153"/>
      <c r="E46" s="153"/>
      <c r="F46" s="153">
        <v>-1355</v>
      </c>
      <c r="G46" s="150"/>
      <c r="H46" s="154">
        <v>15180.76</v>
      </c>
      <c r="I46" s="82">
        <f t="shared" si="1"/>
        <v>13825.76</v>
      </c>
      <c r="J46" s="58"/>
    </row>
    <row r="47" spans="1:10" s="34" customFormat="1" ht="22.5" customHeight="1">
      <c r="A47" s="12">
        <v>8</v>
      </c>
      <c r="B47" s="81" t="s">
        <v>20</v>
      </c>
      <c r="C47" s="98"/>
      <c r="D47" s="153"/>
      <c r="E47" s="153"/>
      <c r="F47" s="153"/>
      <c r="G47" s="150"/>
      <c r="H47" s="150">
        <v>889.5</v>
      </c>
      <c r="I47" s="82">
        <f t="shared" si="1"/>
        <v>889.5</v>
      </c>
      <c r="J47" s="58"/>
    </row>
    <row r="48" spans="1:10" ht="24" customHeight="1">
      <c r="A48" s="12">
        <v>9</v>
      </c>
      <c r="B48" s="49" t="s">
        <v>21</v>
      </c>
      <c r="C48" s="98"/>
      <c r="D48" s="153"/>
      <c r="E48" s="153"/>
      <c r="F48" s="153">
        <v>-60</v>
      </c>
      <c r="G48" s="150"/>
      <c r="H48" s="150">
        <v>883.96</v>
      </c>
      <c r="I48" s="82">
        <f t="shared" si="1"/>
        <v>823.96</v>
      </c>
      <c r="J48" s="58"/>
    </row>
    <row r="49" spans="1:10" ht="24.75" customHeight="1">
      <c r="A49" s="12">
        <v>10</v>
      </c>
      <c r="B49" s="49" t="s">
        <v>29</v>
      </c>
      <c r="C49" s="98"/>
      <c r="D49" s="153"/>
      <c r="E49" s="153"/>
      <c r="F49" s="153"/>
      <c r="G49" s="150"/>
      <c r="H49" s="150">
        <v>972.12</v>
      </c>
      <c r="I49" s="82">
        <f t="shared" si="1"/>
        <v>972.12</v>
      </c>
      <c r="J49" s="58"/>
    </row>
    <row r="50" spans="1:10" ht="25.5">
      <c r="A50" s="12">
        <v>11</v>
      </c>
      <c r="B50" s="49" t="s">
        <v>22</v>
      </c>
      <c r="C50" s="98"/>
      <c r="D50" s="153"/>
      <c r="E50" s="153"/>
      <c r="F50" s="153"/>
      <c r="G50" s="150"/>
      <c r="H50" s="150">
        <v>1245.3</v>
      </c>
      <c r="I50" s="82">
        <f t="shared" si="1"/>
        <v>1245.3</v>
      </c>
      <c r="J50" s="58"/>
    </row>
    <row r="51" spans="1:10" ht="26.25" customHeight="1">
      <c r="A51" s="60">
        <v>12</v>
      </c>
      <c r="B51" s="15" t="s">
        <v>25</v>
      </c>
      <c r="C51" s="98"/>
      <c r="D51" s="153"/>
      <c r="E51" s="153"/>
      <c r="F51" s="153"/>
      <c r="G51" s="150"/>
      <c r="H51" s="150">
        <v>1192.72</v>
      </c>
      <c r="I51" s="82">
        <f t="shared" si="1"/>
        <v>1192.72</v>
      </c>
      <c r="J51" s="58"/>
    </row>
    <row r="52" spans="1:10" ht="21" customHeight="1">
      <c r="A52" s="60">
        <v>13</v>
      </c>
      <c r="B52" s="15" t="s">
        <v>23</v>
      </c>
      <c r="C52" s="98"/>
      <c r="D52" s="153"/>
      <c r="E52" s="153"/>
      <c r="F52" s="153"/>
      <c r="G52" s="150"/>
      <c r="H52" s="150">
        <v>1403.43</v>
      </c>
      <c r="I52" s="82">
        <f t="shared" si="1"/>
        <v>1403.43</v>
      </c>
      <c r="J52" s="58"/>
    </row>
    <row r="53" spans="1:10" ht="32.25" customHeight="1">
      <c r="A53" s="60">
        <v>14</v>
      </c>
      <c r="B53" s="49" t="s">
        <v>30</v>
      </c>
      <c r="C53" s="98"/>
      <c r="D53" s="153"/>
      <c r="E53" s="153"/>
      <c r="F53" s="153"/>
      <c r="G53" s="150"/>
      <c r="H53" s="150">
        <v>1245.3</v>
      </c>
      <c r="I53" s="82">
        <f t="shared" si="1"/>
        <v>1245.3</v>
      </c>
      <c r="J53" s="58"/>
    </row>
    <row r="54" spans="1:10" ht="15">
      <c r="A54" s="17" t="s">
        <v>9</v>
      </c>
      <c r="B54" s="17" t="s">
        <v>7</v>
      </c>
      <c r="C54" s="149">
        <f>SUM(C40:C53)</f>
        <v>-20318.03</v>
      </c>
      <c r="D54" s="149">
        <f>SUM(D40:D53)</f>
        <v>-700</v>
      </c>
      <c r="E54" s="149">
        <f>SUM(E40:E53)</f>
        <v>-140</v>
      </c>
      <c r="F54" s="149">
        <f>SUM(F40:F53)</f>
        <v>-1415</v>
      </c>
      <c r="G54" s="149">
        <f>SUM(G40:G53)</f>
        <v>0</v>
      </c>
      <c r="H54" s="149">
        <f>SUM(H40:H53)</f>
        <v>140460.80999999994</v>
      </c>
      <c r="I54" s="110">
        <f>SUM(I40:I53)</f>
        <v>117887.77999999998</v>
      </c>
      <c r="J54" s="36"/>
    </row>
    <row r="55" spans="1:10" ht="15.75" thickBot="1">
      <c r="A55" s="52"/>
      <c r="B55" s="53"/>
      <c r="C55" s="54"/>
      <c r="D55" s="54"/>
      <c r="E55" s="54"/>
      <c r="F55" s="54"/>
      <c r="G55" s="54"/>
      <c r="H55" s="54"/>
      <c r="I55" s="56"/>
      <c r="J55" s="36"/>
    </row>
    <row r="56" spans="1:10" ht="15" customHeight="1">
      <c r="A56" s="130" t="s">
        <v>0</v>
      </c>
      <c r="B56" s="132" t="s">
        <v>1</v>
      </c>
      <c r="C56" s="113" t="s">
        <v>61</v>
      </c>
      <c r="D56" s="113"/>
      <c r="E56" s="113"/>
      <c r="F56" s="113"/>
      <c r="G56" s="113"/>
      <c r="H56" s="113"/>
      <c r="I56" s="114"/>
      <c r="J56" s="36"/>
    </row>
    <row r="57" spans="1:10" ht="15.75" thickBot="1">
      <c r="A57" s="131"/>
      <c r="B57" s="133"/>
      <c r="C57" s="107" t="s">
        <v>53</v>
      </c>
      <c r="D57" s="106" t="s">
        <v>54</v>
      </c>
      <c r="E57" s="95" t="s">
        <v>55</v>
      </c>
      <c r="F57" s="95" t="s">
        <v>56</v>
      </c>
      <c r="G57" s="95" t="s">
        <v>57</v>
      </c>
      <c r="H57" s="95" t="s">
        <v>49</v>
      </c>
      <c r="I57" s="96" t="s">
        <v>7</v>
      </c>
      <c r="J57" s="36"/>
    </row>
    <row r="58" spans="1:10" s="4" customFormat="1" ht="17.25" customHeight="1" thickBot="1">
      <c r="A58" s="50">
        <v>0</v>
      </c>
      <c r="B58" s="46">
        <v>1</v>
      </c>
      <c r="C58" s="108">
        <v>2</v>
      </c>
      <c r="D58" s="109">
        <v>3</v>
      </c>
      <c r="E58" s="109">
        <v>4</v>
      </c>
      <c r="F58" s="109">
        <v>5</v>
      </c>
      <c r="G58" s="108">
        <v>6</v>
      </c>
      <c r="H58" s="108">
        <v>7</v>
      </c>
      <c r="I58" s="94" t="s">
        <v>58</v>
      </c>
      <c r="J58" s="36"/>
    </row>
    <row r="59" spans="1:10" ht="32.25" customHeight="1">
      <c r="A59" s="63">
        <v>15</v>
      </c>
      <c r="B59" s="51" t="s">
        <v>26</v>
      </c>
      <c r="C59" s="82"/>
      <c r="D59" s="153"/>
      <c r="E59" s="153"/>
      <c r="F59" s="153"/>
      <c r="G59" s="150"/>
      <c r="H59" s="150">
        <v>1566.07</v>
      </c>
      <c r="I59" s="82">
        <f>C59+D59+E59+F59+G59+H59</f>
        <v>1566.07</v>
      </c>
      <c r="J59" s="59"/>
    </row>
    <row r="60" spans="1:10" ht="30" customHeight="1">
      <c r="A60" s="60">
        <v>16</v>
      </c>
      <c r="B60" s="15" t="s">
        <v>27</v>
      </c>
      <c r="C60" s="82"/>
      <c r="D60" s="153"/>
      <c r="E60" s="153"/>
      <c r="F60" s="153"/>
      <c r="G60" s="150"/>
      <c r="H60" s="150">
        <v>1212.78</v>
      </c>
      <c r="I60" s="82">
        <f>C60+D60+E60+F60+G60+H60</f>
        <v>1212.78</v>
      </c>
      <c r="J60" s="59"/>
    </row>
    <row r="61" spans="1:10" s="29" customFormat="1" ht="16.5" customHeight="1">
      <c r="A61" s="17" t="s">
        <v>32</v>
      </c>
      <c r="B61" s="17" t="s">
        <v>7</v>
      </c>
      <c r="C61" s="149">
        <f>SUM(C59:C60)</f>
        <v>0</v>
      </c>
      <c r="D61" s="149">
        <f>SUM(D59:D60)</f>
        <v>0</v>
      </c>
      <c r="E61" s="149">
        <f>SUM(E59:E60)</f>
        <v>0</v>
      </c>
      <c r="F61" s="149">
        <f>SUM(F59:F60)</f>
        <v>0</v>
      </c>
      <c r="G61" s="149">
        <f>SUM(G59:G60)</f>
        <v>0</v>
      </c>
      <c r="H61" s="149">
        <f>SUM(H59:H60)</f>
        <v>2778.85</v>
      </c>
      <c r="I61" s="110">
        <f>SUM(I59:I60)</f>
        <v>2778.85</v>
      </c>
      <c r="J61" s="28"/>
    </row>
    <row r="63" spans="3:9" ht="15">
      <c r="C63" s="84"/>
      <c r="E63" s="84"/>
      <c r="F63" s="84"/>
      <c r="G63" s="84"/>
      <c r="H63" s="84"/>
      <c r="I63" s="84"/>
    </row>
    <row r="64" spans="6:9" ht="15">
      <c r="F64" s="84"/>
      <c r="H64" s="84"/>
      <c r="I64" s="84"/>
    </row>
  </sheetData>
  <sheetProtection/>
  <mergeCells count="15">
    <mergeCell ref="G26:G27"/>
    <mergeCell ref="C56:I56"/>
    <mergeCell ref="A4:H4"/>
    <mergeCell ref="C24:F24"/>
    <mergeCell ref="C6:F6"/>
    <mergeCell ref="G6:G7"/>
    <mergeCell ref="H6:H7"/>
    <mergeCell ref="H21:H22"/>
    <mergeCell ref="C32:F32"/>
    <mergeCell ref="C26:F26"/>
    <mergeCell ref="A37:A38"/>
    <mergeCell ref="B37:B38"/>
    <mergeCell ref="C37:I37"/>
    <mergeCell ref="A56:A57"/>
    <mergeCell ref="B56:B57"/>
  </mergeCells>
  <printOptions horizontalCentered="1"/>
  <pageMargins left="0.7086614173228347" right="0.11811023622047245" top="0.2362204724409449" bottom="0.11811023622047245" header="0.31496062992125984" footer="0.3149606299212598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3">
      <selection activeCell="C20" sqref="C20:H20"/>
    </sheetView>
  </sheetViews>
  <sheetFormatPr defaultColWidth="9.140625" defaultRowHeight="15"/>
  <cols>
    <col min="1" max="1" width="5.28125" style="0" customWidth="1"/>
    <col min="2" max="2" width="31.00390625" style="0" customWidth="1"/>
    <col min="3" max="3" width="13.8515625" style="0" customWidth="1"/>
    <col min="4" max="4" width="13.421875" style="0" customWidth="1"/>
    <col min="5" max="5" width="14.57421875" style="0" customWidth="1"/>
    <col min="6" max="6" width="10.00390625" style="0" customWidth="1"/>
    <col min="7" max="7" width="24.7109375" style="0" customWidth="1"/>
    <col min="8" max="8" width="24.140625" style="0" customWidth="1"/>
    <col min="9" max="9" width="16.8515625" style="0" customWidth="1"/>
    <col min="10" max="10" width="20.421875" style="0" customWidth="1"/>
  </cols>
  <sheetData>
    <row r="1" spans="1:8" ht="15.75" customHeight="1">
      <c r="A1" s="71" t="s">
        <v>15</v>
      </c>
      <c r="B1" s="2"/>
      <c r="C1" s="2"/>
      <c r="D1" s="2"/>
      <c r="E1" s="2"/>
      <c r="F1" s="2"/>
      <c r="G1" s="3"/>
      <c r="H1" s="3"/>
    </row>
    <row r="2" spans="1:8" ht="15.75">
      <c r="A2" s="2"/>
      <c r="B2" s="5"/>
      <c r="C2" s="5"/>
      <c r="D2" s="5"/>
      <c r="E2" s="5"/>
      <c r="F2" s="5"/>
      <c r="G2" s="1"/>
      <c r="H2" s="37"/>
    </row>
    <row r="3" spans="1:8" ht="15" customHeight="1">
      <c r="A3" s="144" t="s">
        <v>47</v>
      </c>
      <c r="B3" s="144"/>
      <c r="C3" s="144"/>
      <c r="D3" s="144"/>
      <c r="E3" s="144"/>
      <c r="F3" s="144"/>
      <c r="G3" s="144"/>
      <c r="H3" s="144"/>
    </row>
    <row r="4" spans="1:8" ht="18" customHeight="1">
      <c r="A4" s="144" t="s">
        <v>28</v>
      </c>
      <c r="B4" s="144"/>
      <c r="C4" s="144"/>
      <c r="D4" s="144"/>
      <c r="E4" s="144"/>
      <c r="F4" s="144"/>
      <c r="G4" s="144"/>
      <c r="H4" s="144"/>
    </row>
    <row r="5" spans="1:8" ht="17.25" customHeight="1">
      <c r="A5" s="124"/>
      <c r="B5" s="124"/>
      <c r="C5" s="38"/>
      <c r="D5" s="38"/>
      <c r="E5" s="38"/>
      <c r="F5" s="38"/>
      <c r="G5" s="38"/>
      <c r="H5" s="39"/>
    </row>
    <row r="6" spans="1:9" ht="36" customHeight="1">
      <c r="A6" s="9" t="s">
        <v>34</v>
      </c>
      <c r="B6" s="10" t="s">
        <v>1</v>
      </c>
      <c r="C6" s="119" t="s">
        <v>10</v>
      </c>
      <c r="D6" s="119"/>
      <c r="E6" s="119"/>
      <c r="F6" s="119"/>
      <c r="G6" s="119" t="s">
        <v>11</v>
      </c>
      <c r="H6" s="119"/>
      <c r="I6" s="30"/>
    </row>
    <row r="7" spans="1:9" ht="118.5" customHeight="1">
      <c r="A7" s="9"/>
      <c r="B7" s="10"/>
      <c r="C7" s="11" t="s">
        <v>12</v>
      </c>
      <c r="D7" s="11" t="s">
        <v>5</v>
      </c>
      <c r="E7" s="11" t="s">
        <v>6</v>
      </c>
      <c r="F7" s="11" t="s">
        <v>7</v>
      </c>
      <c r="G7" s="11" t="s">
        <v>36</v>
      </c>
      <c r="H7" s="11" t="s">
        <v>13</v>
      </c>
      <c r="I7" s="31"/>
    </row>
    <row r="8" spans="1:9" s="34" customFormat="1" ht="12.75">
      <c r="A8" s="12">
        <v>0</v>
      </c>
      <c r="B8" s="13">
        <v>1</v>
      </c>
      <c r="C8" s="14">
        <v>2</v>
      </c>
      <c r="D8" s="14">
        <v>3</v>
      </c>
      <c r="E8" s="14">
        <v>4</v>
      </c>
      <c r="F8" s="14" t="s">
        <v>8</v>
      </c>
      <c r="G8" s="14">
        <v>6</v>
      </c>
      <c r="H8" s="14">
        <v>7</v>
      </c>
      <c r="I8" s="33"/>
    </row>
    <row r="9" spans="1:9" ht="15">
      <c r="A9" s="60">
        <v>1</v>
      </c>
      <c r="B9" s="15" t="s">
        <v>19</v>
      </c>
      <c r="C9" s="16">
        <v>45</v>
      </c>
      <c r="D9" s="16">
        <v>24</v>
      </c>
      <c r="E9" s="16">
        <v>116</v>
      </c>
      <c r="F9" s="16">
        <f>C9+D9+E9</f>
        <v>185</v>
      </c>
      <c r="G9" s="16">
        <v>0</v>
      </c>
      <c r="H9" s="16">
        <v>12</v>
      </c>
      <c r="I9" s="35"/>
    </row>
    <row r="10" spans="1:9" s="29" customFormat="1" ht="15.75" customHeight="1">
      <c r="A10" s="17" t="s">
        <v>32</v>
      </c>
      <c r="B10" s="66" t="s">
        <v>7</v>
      </c>
      <c r="C10" s="18">
        <f aca="true" t="shared" si="0" ref="C10:H10">SUM(C9:C9)</f>
        <v>45</v>
      </c>
      <c r="D10" s="18">
        <f t="shared" si="0"/>
        <v>24</v>
      </c>
      <c r="E10" s="18">
        <f t="shared" si="0"/>
        <v>116</v>
      </c>
      <c r="F10" s="18">
        <f t="shared" si="0"/>
        <v>185</v>
      </c>
      <c r="G10" s="18">
        <f t="shared" si="0"/>
        <v>0</v>
      </c>
      <c r="H10" s="18">
        <f t="shared" si="0"/>
        <v>12</v>
      </c>
      <c r="I10" s="42"/>
    </row>
    <row r="11" spans="1:9" s="29" customFormat="1" ht="81" customHeight="1">
      <c r="A11" s="40"/>
      <c r="B11" s="40"/>
      <c r="C11" s="120" t="s">
        <v>63</v>
      </c>
      <c r="D11" s="121"/>
      <c r="E11" s="121"/>
      <c r="F11" s="122"/>
      <c r="G11" s="44" t="s">
        <v>48</v>
      </c>
      <c r="H11" s="44" t="s">
        <v>62</v>
      </c>
      <c r="I11" s="41"/>
    </row>
    <row r="12" spans="1:9" s="29" customFormat="1" ht="11.25" customHeight="1">
      <c r="A12" s="40"/>
      <c r="B12" s="40"/>
      <c r="C12" s="67"/>
      <c r="D12" s="68"/>
      <c r="E12" s="68"/>
      <c r="F12" s="68"/>
      <c r="G12" s="67"/>
      <c r="H12" s="67"/>
      <c r="I12" s="41"/>
    </row>
    <row r="13" spans="1:8" ht="12.75" customHeight="1">
      <c r="A13" s="19"/>
      <c r="B13" s="19"/>
      <c r="C13" s="20"/>
      <c r="D13" s="20"/>
      <c r="E13" s="20"/>
      <c r="F13" s="20"/>
      <c r="G13" s="20"/>
      <c r="H13" s="20"/>
    </row>
    <row r="14" spans="1:8" ht="15.75">
      <c r="A14" s="72" t="s">
        <v>64</v>
      </c>
      <c r="B14" s="19"/>
      <c r="C14" s="20"/>
      <c r="D14" s="21"/>
      <c r="E14" s="20"/>
      <c r="F14" s="20"/>
      <c r="G14" s="20"/>
      <c r="H14" s="20"/>
    </row>
    <row r="15" spans="1:8" ht="15">
      <c r="A15" s="22"/>
      <c r="B15" s="22"/>
      <c r="C15" s="23"/>
      <c r="D15" s="23"/>
      <c r="E15" s="23"/>
      <c r="F15" s="23"/>
      <c r="G15" s="23"/>
      <c r="H15" s="23"/>
    </row>
    <row r="16" spans="1:9" ht="24.75" customHeight="1">
      <c r="A16" s="130" t="s">
        <v>34</v>
      </c>
      <c r="B16" s="132" t="s">
        <v>1</v>
      </c>
      <c r="C16" s="119" t="s">
        <v>65</v>
      </c>
      <c r="D16" s="119"/>
      <c r="E16" s="119"/>
      <c r="F16" s="119"/>
      <c r="G16" s="119"/>
      <c r="H16" s="119"/>
      <c r="I16" s="119"/>
    </row>
    <row r="17" spans="1:9" ht="30" customHeight="1">
      <c r="A17" s="131"/>
      <c r="B17" s="133"/>
      <c r="C17" s="128" t="s">
        <v>49</v>
      </c>
      <c r="D17" s="125"/>
      <c r="E17" s="125"/>
      <c r="F17" s="125"/>
      <c r="G17" s="125"/>
      <c r="H17" s="129"/>
      <c r="I17" s="24" t="s">
        <v>7</v>
      </c>
    </row>
    <row r="18" spans="1:9" s="34" customFormat="1" ht="15">
      <c r="A18" s="12">
        <v>0</v>
      </c>
      <c r="B18" s="13">
        <v>1</v>
      </c>
      <c r="C18" s="145">
        <v>2</v>
      </c>
      <c r="D18" s="125"/>
      <c r="E18" s="125"/>
      <c r="F18" s="125"/>
      <c r="G18" s="146"/>
      <c r="H18" s="147"/>
      <c r="I18" s="14" t="s">
        <v>66</v>
      </c>
    </row>
    <row r="19" spans="1:10" ht="15">
      <c r="A19" s="60">
        <v>1</v>
      </c>
      <c r="B19" s="15" t="s">
        <v>19</v>
      </c>
      <c r="C19" s="148">
        <v>2082.96</v>
      </c>
      <c r="D19" s="125"/>
      <c r="E19" s="125"/>
      <c r="F19" s="125"/>
      <c r="G19" s="125"/>
      <c r="H19" s="129"/>
      <c r="I19" s="47">
        <f>C19+D19+E19+F19+G19+H19</f>
        <v>2082.96</v>
      </c>
      <c r="J19" s="57"/>
    </row>
    <row r="20" spans="1:9" s="29" customFormat="1" ht="17.25" customHeight="1">
      <c r="A20" s="17" t="s">
        <v>32</v>
      </c>
      <c r="B20" s="66" t="s">
        <v>7</v>
      </c>
      <c r="C20" s="141">
        <f>SUM(C19:C19)</f>
        <v>2082.96</v>
      </c>
      <c r="D20" s="142"/>
      <c r="E20" s="142"/>
      <c r="F20" s="142"/>
      <c r="G20" s="142"/>
      <c r="H20" s="143"/>
      <c r="I20" s="69">
        <f>SUM(I19:I19)</f>
        <v>2082.96</v>
      </c>
    </row>
    <row r="21" ht="15">
      <c r="I21" s="4"/>
    </row>
  </sheetData>
  <sheetProtection/>
  <mergeCells count="13">
    <mergeCell ref="C17:H17"/>
    <mergeCell ref="C18:H18"/>
    <mergeCell ref="C19:H19"/>
    <mergeCell ref="C20:H20"/>
    <mergeCell ref="A16:A17"/>
    <mergeCell ref="B16:B17"/>
    <mergeCell ref="C16:I16"/>
    <mergeCell ref="A3:H3"/>
    <mergeCell ref="A4:H4"/>
    <mergeCell ref="A5:B5"/>
    <mergeCell ref="C6:F6"/>
    <mergeCell ref="G6:H6"/>
    <mergeCell ref="C11:F11"/>
  </mergeCells>
  <printOptions horizontalCentered="1"/>
  <pageMargins left="0.11811023622047245" right="0.11811023622047245" top="0.7480314960629921" bottom="0.35433070866141736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 STOIENESCU</dc:creator>
  <cp:keywords/>
  <dc:description/>
  <cp:lastModifiedBy>ana</cp:lastModifiedBy>
  <cp:lastPrinted>2017-12-11T13:11:36Z</cp:lastPrinted>
  <dcterms:created xsi:type="dcterms:W3CDTF">2016-07-27T13:16:10Z</dcterms:created>
  <dcterms:modified xsi:type="dcterms:W3CDTF">2017-12-11T13:11:38Z</dcterms:modified>
  <cp:category/>
  <cp:version/>
  <cp:contentType/>
  <cp:contentStatus/>
</cp:coreProperties>
</file>